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bvdoku1\IT\Vorlagen\Formulare Beitrage 2025\Neue Formulare englisch\"/>
    </mc:Choice>
  </mc:AlternateContent>
  <xr:revisionPtr revIDLastSave="0" documentId="13_ncr:1_{F7429603-2B2A-49B1-8A93-B6A7FE81D5C4}" xr6:coauthVersionLast="47" xr6:coauthVersionMax="47" xr10:uidLastSave="{00000000-0000-0000-0000-000000000000}"/>
  <workbookProtection workbookAlgorithmName="SHA-512" workbookHashValue="HgNvGHHpQZN35ODsp5/q6qdlTUaWYh1o/ReNnnV+aatLOvYd5Iyqu2nZZrlBhMigDOvePv1snqZcoHrDn7VuNw==" workbookSaltValue="UZYBvUlCsYsMLYyWpNTFDw==" workbookSpinCount="100000" lockStructure="1"/>
  <bookViews>
    <workbookView xWindow="-120" yWindow="-120" windowWidth="38640" windowHeight="21240" xr2:uid="{6A97A039-ADCB-468C-932F-1D4AE01B6738}"/>
  </bookViews>
  <sheets>
    <sheet name="Enter Form" sheetId="1" r:id="rId1"/>
    <sheet name="Data" sheetId="2" state="hidden" r:id="rId2"/>
  </sheets>
  <definedNames>
    <definedName name="cellAusfuhrEZ1">'Enter Form'!$I$37</definedName>
    <definedName name="cellAusfuhrEZ2">'Enter Form'!$N$37</definedName>
    <definedName name="cellAusfuhrEZ3">'Enter Form'!$Q$37</definedName>
    <definedName name="cellAusfuhrEZ4">'Enter Form'!$L$37</definedName>
    <definedName name="cellAuswahl">'Enter Form'!#REF!</definedName>
    <definedName name="cellBeitragSatzEZ1">'Enter Form'!$K$42</definedName>
    <definedName name="cellBeitragSatzEZ2">'Enter Form'!$O$42</definedName>
    <definedName name="cellBeitragSatzEZ3">'Enter Form'!$R$42</definedName>
    <definedName name="cellBeitragSatzEZ4">'Enter Form'!$M$42</definedName>
    <definedName name="cellEinfuhrEZ1">'Enter Form'!$I$34</definedName>
    <definedName name="cellEinfuhrEZ2">'Enter Form'!$N$34</definedName>
    <definedName name="cellEinfuhrEZ3">'Enter Form'!$Q$34</definedName>
    <definedName name="cellEinfuhrEZ4">'Enter Form'!$L$34</definedName>
    <definedName name="cellErstattungEZ1">'Enter Form'!$I$43</definedName>
    <definedName name="cellErstattungEZ2">'Enter Form'!$N$43</definedName>
    <definedName name="cellErstattungEZ3">'Enter Form'!$Q$43</definedName>
    <definedName name="cellErstattungEZ4">'Enter Form'!$L$43</definedName>
    <definedName name="cellHerstellEZ1">'Enter Form'!$I$35</definedName>
    <definedName name="cellHerstellEZ2">'Enter Form'!$N$35</definedName>
    <definedName name="cellHerstellEZ3">'Enter Form'!$Q$35</definedName>
    <definedName name="cellHerstellEZ4">'Enter Form'!$L$35</definedName>
    <definedName name="cellJahr">'Enter Form'!$L$7</definedName>
    <definedName name="cellMonat">'Enter Form'!$O$7</definedName>
    <definedName name="cellPosMengeEZ1">'Enter Form'!$I$40</definedName>
    <definedName name="cellPosMengeEZ2">'Enter Form'!$N$40</definedName>
    <definedName name="cellPosMengeEZ3">'Enter Form'!$Q$40</definedName>
    <definedName name="cellPosMengeEZ4">'Enter Form'!$L$40</definedName>
    <definedName name="cellSaldo">'Enter Form'!$Q$45</definedName>
    <definedName name="cellSeeschiffeEZ1">'Enter Form'!$I$38</definedName>
    <definedName name="cellSeeschiffeEZ2">'Enter Form'!$N$38</definedName>
    <definedName name="cellSeeschiffeEZ3">'Enter Form'!$Q$38</definedName>
    <definedName name="cellSeeschiffeEZ4">'Enter Form'!$L$38</definedName>
    <definedName name="cellUst">'Enter Form'!$Q$47</definedName>
    <definedName name="cellUstProzent">'Enter Form'!$N$47</definedName>
    <definedName name="cellWeiterEZ1">'Enter Form'!$I$39</definedName>
    <definedName name="cellWeiterEZ2">'Enter Form'!$N$39</definedName>
    <definedName name="cellWeiterEZ3">'Enter Form'!$Q$39</definedName>
    <definedName name="cellWeiterEZ4">'Enter Form'!$L$39</definedName>
    <definedName name="_xlnm.Print_Area" localSheetId="0">'Enter Form'!$A$4:$R$64</definedName>
    <definedName name="Formular">'Enter Form'!#REF!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1" l="1"/>
  <c r="A55" i="1" l="1"/>
  <c r="I51" i="1" l="1"/>
  <c r="K12" i="1" l="1"/>
  <c r="K10" i="1"/>
  <c r="O12" i="1"/>
  <c r="N46" i="1" l="1"/>
  <c r="K5" i="1" l="1"/>
  <c r="M46" i="1" l="1"/>
  <c r="O8" i="1" l="1"/>
  <c r="B3" i="2" l="1"/>
  <c r="B45" i="1" s="1"/>
  <c r="B13" i="1" l="1"/>
  <c r="M49" i="1"/>
  <c r="K2" i="2" l="1"/>
  <c r="I40" i="1" l="1"/>
  <c r="I49" i="1" l="1"/>
  <c r="Q40" i="1"/>
  <c r="N40" i="1"/>
  <c r="L40" i="1"/>
  <c r="K42" i="1" l="1"/>
  <c r="N47" i="1" l="1"/>
  <c r="M42" i="1"/>
  <c r="I43" i="1" l="1"/>
  <c r="L43" i="1"/>
  <c r="O42" i="1"/>
  <c r="N43" i="1" s="1"/>
  <c r="R42" i="1"/>
  <c r="Q43" i="1" s="1"/>
  <c r="Q45" i="1" l="1"/>
  <c r="K9" i="1" s="1"/>
  <c r="Q46" i="1" l="1"/>
  <c r="Q51" i="1" s="1"/>
  <c r="Q47" i="1"/>
  <c r="Q49" i="1" l="1"/>
</calcChain>
</file>

<file path=xl/sharedStrings.xml><?xml version="1.0" encoding="utf-8"?>
<sst xmlns="http://schemas.openxmlformats.org/spreadsheetml/2006/main" count="102" uniqueCount="91">
  <si>
    <t>E-Mail:</t>
  </si>
  <si>
    <t/>
  </si>
  <si>
    <t>JET A-1</t>
  </si>
  <si>
    <t>€ / t</t>
  </si>
  <si>
    <t xml:space="preserve">€ / t </t>
  </si>
  <si>
    <t>Diese Zeile wird ausgeblendet</t>
  </si>
  <si>
    <t>USt.</t>
  </si>
  <si>
    <t xml:space="preserve">Commerzbank AG Hamburg </t>
  </si>
  <si>
    <t>IBAN: DE76 2008 0000 0915 0250 00</t>
  </si>
  <si>
    <t>BIC: DRES DE FF 200</t>
  </si>
  <si>
    <t>April</t>
  </si>
  <si>
    <t>November</t>
  </si>
  <si>
    <t>DE118509952</t>
  </si>
  <si>
    <t>N</t>
  </si>
  <si>
    <t>January</t>
  </si>
  <si>
    <t>February</t>
  </si>
  <si>
    <t>March</t>
  </si>
  <si>
    <t>June</t>
  </si>
  <si>
    <t>July</t>
  </si>
  <si>
    <t>August</t>
  </si>
  <si>
    <t>September</t>
  </si>
  <si>
    <t>October</t>
  </si>
  <si>
    <t>December</t>
  </si>
  <si>
    <t>1st Quarter</t>
  </si>
  <si>
    <t>2nd Quarter</t>
  </si>
  <si>
    <t>3rd Quarter</t>
  </si>
  <si>
    <t>4th Quarter</t>
  </si>
  <si>
    <t>Year (January-December)</t>
  </si>
  <si>
    <t>1st Semi year (January-June)</t>
  </si>
  <si>
    <t>2nd Semi year (July-December)</t>
  </si>
  <si>
    <t>Please select</t>
  </si>
  <si>
    <t>Contribution report</t>
  </si>
  <si>
    <t>Supplementary contribution report</t>
  </si>
  <si>
    <t>Correction contribution report</t>
  </si>
  <si>
    <t>Contribution rate:</t>
  </si>
  <si>
    <t>for members based in the Federal Republic of Germany</t>
  </si>
  <si>
    <t>for members based in the Swiss Confederation</t>
  </si>
  <si>
    <t>Year:</t>
  </si>
  <si>
    <t>Y</t>
  </si>
  <si>
    <t>Balance of amounts:</t>
  </si>
  <si>
    <t>Total contribution:</t>
  </si>
  <si>
    <t>Total refund amount:</t>
  </si>
  <si>
    <t>Production</t>
  </si>
  <si>
    <t>minus</t>
  </si>
  <si>
    <t>Quantity balance</t>
  </si>
  <si>
    <t>Contribution rate</t>
  </si>
  <si>
    <t>Diesel fuel</t>
  </si>
  <si>
    <t>Member no.:</t>
  </si>
  <si>
    <t>Sender:</t>
  </si>
  <si>
    <t>Phone:</t>
  </si>
  <si>
    <t>Fax:</t>
  </si>
  <si>
    <t>(Stamp, Signature)</t>
  </si>
  <si>
    <t>Value added tax:</t>
  </si>
  <si>
    <t>with number:</t>
  </si>
  <si>
    <t>Month:</t>
  </si>
  <si>
    <t>May</t>
  </si>
  <si>
    <t>In the event of any disputes arising from or in connection with this template, the German version shall prevail.</t>
  </si>
  <si>
    <t>Processing:</t>
  </si>
  <si>
    <t>Row</t>
  </si>
  <si>
    <t>(in tonnes)</t>
  </si>
  <si>
    <t xml:space="preserve">Heating oil extra light </t>
  </si>
  <si>
    <t>Negative report:</t>
  </si>
  <si>
    <t>Importation</t>
  </si>
  <si>
    <t>Exportation
(Section 23(2)(1)(1) ErdölBevG)</t>
  </si>
  <si>
    <t>Bunkering of seagoing vessels
(Section 23(2)(1)(2) ErdölBevG)</t>
  </si>
  <si>
    <t>Further processing
(Section 23(2)(1)(3) ErdölBevG)</t>
  </si>
  <si>
    <t>(Rows 2 and 3 minus rows 4 to 6)</t>
  </si>
  <si>
    <t>Contribution or refund amount    
(Multiply quantity balance in row 7
by contribution rate in row 8)</t>
  </si>
  <si>
    <t>Tax number of EBV:</t>
  </si>
  <si>
    <t>Tax number of member:</t>
  </si>
  <si>
    <t>The total contribution must be paid to the EBV by the last day of the second calendar month following the contribution month. lf the last day falls on a Saturday, Sunday, or public holiday, payment is due by the end of the next business day.</t>
  </si>
  <si>
    <t>Bankdetails of the EBV for contribution payments:</t>
  </si>
  <si>
    <t>Supplemental contribution report</t>
  </si>
  <si>
    <t>The number must differ from the original contribution report number.</t>
  </si>
  <si>
    <t>Petrol</t>
  </si>
  <si>
    <t>of:</t>
  </si>
  <si>
    <t>This report cancels the original report for the month mentioned above</t>
  </si>
  <si>
    <t>2 Contribution reporting for companies based in the Federal Republic of Germany (DE)</t>
  </si>
  <si>
    <t>2b Contribution reporting for companies based in Swiss Confederation</t>
  </si>
  <si>
    <t>The member has liability for taxation as the service recipient (reverse charge).</t>
  </si>
  <si>
    <t>VAT ID of the EBV</t>
  </si>
  <si>
    <t>VAT no. of the member</t>
  </si>
  <si>
    <t>VAT no. of the member:</t>
  </si>
  <si>
    <t>PLEASE NOTE!: Figures connot be reported if 'Negative report:' = Y. Please confirm entry in negative report.</t>
  </si>
  <si>
    <t>(Place, Date)</t>
  </si>
  <si>
    <t>In the event of a total refund, please transfer the amount to the bank account that we most recently provided to the EBV using the "Bank Account Notification" form.</t>
  </si>
  <si>
    <t>for members based in the European Union (with the exception of the Federal Republic of Germany) and in the Kingdom of Norway</t>
  </si>
  <si>
    <t>2a Contribution reporting for companies based in the EU (outside DE) or in the Kingdom of Norway</t>
  </si>
  <si>
    <t>ERDÖLBEVORRATUNGSVERBAND
Körperschaft des öffentlichen Rechts
Dammtorstraße 29-32
20354 Hamburg</t>
  </si>
  <si>
    <t>ERDÖLBEVORRATUNGSVERBAND
Körperschaft des öffentlichen Rechts
Dammtorstraße 29-32
20354 Hamburg
Germany</t>
  </si>
  <si>
    <t xml:space="preserve">27 363 00195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</si>
</sst>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;;"/>
    <numFmt numFmtId="165" formatCode="#,##0.000"/>
    <numFmt numFmtId="166" formatCode="#,##0.00\ &quot;€&quot;"/>
    <numFmt numFmtId="167" formatCode="0\ %"/>
    <numFmt numFmtId="168" formatCode="d/m/yyyy"/>
    <numFmt numFmtId="169" formatCode="00%\ &quot;Ust.&quot;"/>
    <numFmt numFmtId="170" formatCode="#,##0.0"/>
  </numFmts>
  <fonts count="14" x14ac:knownFonts="1"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0"/>
      <color theme="0" tint="-0.34998626667073579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47">
    <xf numFmtId="0" fontId="0" fillId="0" borderId="0" xfId="0"/>
    <xf numFmtId="164" fontId="7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protection hidden="1"/>
    </xf>
    <xf numFmtId="0" fontId="8" fillId="0" borderId="0" xfId="0" applyFont="1" applyFill="1" applyAlignment="1" applyProtection="1">
      <alignment horizontal="left" vertical="top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protection hidden="1"/>
    </xf>
    <xf numFmtId="0" fontId="1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  <xf numFmtId="0" fontId="1" fillId="0" borderId="0" xfId="0" applyFont="1" applyBorder="1" applyAlignment="1" applyProtection="1">
      <alignment horizontal="center" wrapText="1"/>
      <protection hidden="1"/>
    </xf>
    <xf numFmtId="0" fontId="1" fillId="0" borderId="1" xfId="0" applyFont="1" applyBorder="1" applyProtection="1"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0" borderId="1" xfId="0" applyFont="1" applyBorder="1" applyProtection="1"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0" borderId="2" xfId="0" applyFont="1" applyBorder="1" applyProtection="1">
      <protection hidden="1"/>
    </xf>
    <xf numFmtId="0" fontId="1" fillId="0" borderId="0" xfId="0" applyFont="1" applyFill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1" xfId="0" applyFont="1" applyBorder="1" applyAlignme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165" fontId="1" fillId="0" borderId="0" xfId="0" applyNumberFormat="1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165" fontId="1" fillId="0" borderId="5" xfId="0" applyNumberFormat="1" applyFont="1" applyFill="1" applyBorder="1" applyAlignment="1" applyProtection="1">
      <alignment vertical="center"/>
      <protection hidden="1"/>
    </xf>
    <xf numFmtId="165" fontId="1" fillId="0" borderId="8" xfId="0" applyNumberFormat="1" applyFont="1" applyFill="1" applyBorder="1" applyAlignment="1" applyProtection="1">
      <alignment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2" fontId="1" fillId="0" borderId="14" xfId="0" applyNumberFormat="1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2" fontId="1" fillId="0" borderId="5" xfId="0" applyNumberFormat="1" applyFont="1" applyBorder="1" applyAlignment="1" applyProtection="1">
      <alignment horizontal="left" vertical="center"/>
      <protection hidden="1"/>
    </xf>
    <xf numFmtId="2" fontId="1" fillId="0" borderId="0" xfId="0" applyNumberFormat="1" applyFont="1" applyProtection="1">
      <protection hidden="1"/>
    </xf>
    <xf numFmtId="0" fontId="1" fillId="0" borderId="5" xfId="0" applyFont="1" applyFill="1" applyBorder="1" applyProtection="1">
      <protection hidden="1"/>
    </xf>
    <xf numFmtId="9" fontId="1" fillId="0" borderId="0" xfId="2" applyFont="1" applyAlignment="1" applyProtection="1">
      <alignment horizontal="right" vertical="center"/>
      <protection hidden="1"/>
    </xf>
    <xf numFmtId="0" fontId="9" fillId="0" borderId="0" xfId="0" applyFont="1" applyProtection="1">
      <protection hidden="1"/>
    </xf>
    <xf numFmtId="168" fontId="9" fillId="0" borderId="0" xfId="0" applyNumberFormat="1" applyFont="1" applyProtection="1">
      <protection hidden="1"/>
    </xf>
    <xf numFmtId="169" fontId="9" fillId="0" borderId="0" xfId="0" applyNumberFormat="1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Alignment="1" applyProtection="1">
      <alignment horizontal="right" vertical="center"/>
      <protection hidden="1"/>
    </xf>
    <xf numFmtId="169" fontId="9" fillId="0" borderId="0" xfId="0" applyNumberFormat="1" applyFont="1" applyBorder="1" applyAlignment="1" applyProtection="1">
      <alignment horizontal="left" vertical="center"/>
      <protection hidden="1"/>
    </xf>
    <xf numFmtId="0" fontId="9" fillId="0" borderId="0" xfId="0" applyFont="1" applyBorder="1" applyProtection="1">
      <protection hidden="1"/>
    </xf>
    <xf numFmtId="0" fontId="1" fillId="0" borderId="8" xfId="0" applyFont="1" applyFill="1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14" xfId="0" applyFont="1" applyFill="1" applyBorder="1" applyProtection="1">
      <protection hidden="1"/>
    </xf>
    <xf numFmtId="0" fontId="1" fillId="0" borderId="6" xfId="0" applyFont="1" applyBorder="1" applyAlignment="1" applyProtection="1">
      <alignment horizontal="center"/>
      <protection hidden="1"/>
    </xf>
    <xf numFmtId="1" fontId="1" fillId="0" borderId="1" xfId="0" applyNumberFormat="1" applyFont="1" applyBorder="1" applyProtection="1">
      <protection hidden="1"/>
    </xf>
    <xf numFmtId="0" fontId="6" fillId="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0" borderId="2" xfId="0" applyFont="1" applyFill="1" applyBorder="1" applyProtection="1">
      <protection hidden="1"/>
    </xf>
    <xf numFmtId="0" fontId="0" fillId="0" borderId="0" xfId="0" applyProtection="1">
      <protection hidden="1"/>
    </xf>
    <xf numFmtId="1" fontId="1" fillId="3" borderId="1" xfId="0" applyNumberFormat="1" applyFont="1" applyFill="1" applyBorder="1" applyAlignment="1" applyProtection="1">
      <alignment horizontal="center"/>
      <protection locked="0" hidden="1"/>
    </xf>
    <xf numFmtId="0" fontId="8" fillId="0" borderId="0" xfId="0" applyFont="1" applyBorder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left" vertical="top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170" fontId="1" fillId="0" borderId="0" xfId="0" applyNumberFormat="1" applyFont="1" applyAlignment="1" applyProtection="1">
      <alignment vertical="center"/>
      <protection hidden="1"/>
    </xf>
    <xf numFmtId="44" fontId="2" fillId="0" borderId="0" xfId="3" applyFont="1" applyProtection="1">
      <protection hidden="1"/>
    </xf>
    <xf numFmtId="0" fontId="2" fillId="0" borderId="0" xfId="0" applyFont="1" applyAlignment="1" applyProtection="1">
      <alignment vertical="top"/>
      <protection hidden="1"/>
    </xf>
    <xf numFmtId="0" fontId="11" fillId="2" borderId="0" xfId="0" applyFont="1" applyFill="1" applyAlignment="1" applyProtection="1">
      <alignment horizontal="left"/>
      <protection locked="0" hidden="1"/>
    </xf>
    <xf numFmtId="49" fontId="4" fillId="2" borderId="1" xfId="1" applyNumberFormat="1" applyFill="1" applyBorder="1" applyAlignment="1" applyProtection="1">
      <alignment horizontal="left" shrinkToFit="1"/>
      <protection locked="0" hidden="1"/>
    </xf>
    <xf numFmtId="49" fontId="5" fillId="2" borderId="1" xfId="1" applyNumberFormat="1" applyFont="1" applyFill="1" applyBorder="1" applyAlignment="1" applyProtection="1">
      <alignment horizontal="left" shrinkToFit="1"/>
      <protection locked="0" hidden="1"/>
    </xf>
    <xf numFmtId="0" fontId="1" fillId="2" borderId="1" xfId="0" applyFont="1" applyFill="1" applyBorder="1" applyAlignment="1" applyProtection="1">
      <alignment horizontal="left" shrinkToFit="1"/>
      <protection locked="0" hidden="1"/>
    </xf>
    <xf numFmtId="0" fontId="6" fillId="0" borderId="0" xfId="0" applyFont="1" applyAlignment="1" applyProtection="1">
      <alignment horizontal="left" wrapText="1"/>
      <protection hidden="1"/>
    </xf>
    <xf numFmtId="49" fontId="1" fillId="0" borderId="0" xfId="0" applyNumberFormat="1" applyFont="1" applyBorder="1" applyAlignment="1" applyProtection="1">
      <alignment horizontal="left"/>
      <protection locked="0" hidden="1"/>
    </xf>
    <xf numFmtId="49" fontId="1" fillId="3" borderId="1" xfId="0" applyNumberFormat="1" applyFont="1" applyFill="1" applyBorder="1" applyAlignment="1" applyProtection="1">
      <alignment horizontal="left"/>
      <protection locked="0" hidden="1"/>
    </xf>
    <xf numFmtId="0" fontId="1" fillId="3" borderId="1" xfId="0" applyNumberFormat="1" applyFont="1" applyFill="1" applyBorder="1" applyAlignment="1" applyProtection="1">
      <alignment horizontal="left" shrinkToFit="1"/>
      <protection locked="0" hidden="1"/>
    </xf>
    <xf numFmtId="49" fontId="1" fillId="2" borderId="1" xfId="0" applyNumberFormat="1" applyFont="1" applyFill="1" applyBorder="1" applyAlignment="1" applyProtection="1">
      <alignment horizontal="left" shrinkToFit="1"/>
      <protection locked="0" hidden="1"/>
    </xf>
    <xf numFmtId="0" fontId="1" fillId="0" borderId="0" xfId="0" applyFont="1" applyAlignment="1" applyProtection="1">
      <alignment horizontal="right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49" fontId="6" fillId="3" borderId="1" xfId="0" applyNumberFormat="1" applyFont="1" applyFill="1" applyBorder="1" applyAlignment="1" applyProtection="1">
      <alignment horizontal="center" shrinkToFit="1"/>
      <protection locked="0" hidden="1"/>
    </xf>
    <xf numFmtId="0" fontId="12" fillId="0" borderId="2" xfId="0" applyFont="1" applyBorder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165" fontId="1" fillId="4" borderId="11" xfId="0" applyNumberFormat="1" applyFont="1" applyFill="1" applyBorder="1" applyAlignment="1" applyProtection="1">
      <alignment horizontal="center" vertical="center"/>
      <protection locked="0" hidden="1"/>
    </xf>
    <xf numFmtId="14" fontId="1" fillId="0" borderId="0" xfId="0" applyNumberFormat="1" applyFont="1" applyBorder="1" applyAlignment="1" applyProtection="1">
      <alignment horizontal="center"/>
      <protection locked="0"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top"/>
      <protection hidden="1"/>
    </xf>
    <xf numFmtId="0" fontId="1" fillId="0" borderId="1" xfId="0" applyFont="1" applyBorder="1" applyAlignment="1" applyProtection="1">
      <alignment horizontal="center" vertical="top"/>
      <protection hidden="1"/>
    </xf>
    <xf numFmtId="0" fontId="1" fillId="0" borderId="8" xfId="0" applyFont="1" applyBorder="1" applyAlignment="1" applyProtection="1">
      <alignment horizontal="center" vertical="top"/>
      <protection hidden="1"/>
    </xf>
    <xf numFmtId="165" fontId="1" fillId="4" borderId="12" xfId="0" applyNumberFormat="1" applyFont="1" applyFill="1" applyBorder="1" applyAlignment="1" applyProtection="1">
      <alignment horizontal="center" vertical="center"/>
      <protection locked="0" hidden="1"/>
    </xf>
    <xf numFmtId="165" fontId="1" fillId="4" borderId="13" xfId="0" applyNumberFormat="1" applyFont="1" applyFill="1" applyBorder="1" applyAlignment="1" applyProtection="1">
      <alignment horizontal="center" vertical="center"/>
      <protection locked="0" hidden="1"/>
    </xf>
    <xf numFmtId="165" fontId="1" fillId="4" borderId="14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5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165" fontId="1" fillId="0" borderId="4" xfId="0" applyNumberFormat="1" applyFont="1" applyFill="1" applyBorder="1" applyAlignment="1" applyProtection="1">
      <alignment horizontal="center" vertical="center"/>
      <protection hidden="1"/>
    </xf>
    <xf numFmtId="165" fontId="1" fillId="0" borderId="5" xfId="0" applyNumberFormat="1" applyFont="1" applyFill="1" applyBorder="1" applyAlignment="1" applyProtection="1">
      <alignment horizontal="center" vertical="center"/>
      <protection hidden="1"/>
    </xf>
    <xf numFmtId="165" fontId="1" fillId="0" borderId="7" xfId="0" applyNumberFormat="1" applyFont="1" applyFill="1" applyBorder="1" applyAlignment="1" applyProtection="1">
      <alignment horizontal="center" vertical="center"/>
      <protection hidden="1"/>
    </xf>
    <xf numFmtId="165" fontId="1" fillId="0" borderId="8" xfId="0" applyNumberFormat="1" applyFont="1" applyFill="1" applyBorder="1" applyAlignment="1" applyProtection="1">
      <alignment horizontal="center" vertical="center"/>
      <protection hidden="1"/>
    </xf>
    <xf numFmtId="166" fontId="1" fillId="0" borderId="11" xfId="0" quotePrefix="1" applyNumberFormat="1" applyFont="1" applyFill="1" applyBorder="1" applyAlignment="1" applyProtection="1">
      <alignment horizontal="center" vertical="center"/>
      <protection hidden="1"/>
    </xf>
    <xf numFmtId="165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1" xfId="0" applyNumberFormat="1" applyFont="1" applyFill="1" applyBorder="1" applyAlignment="1" applyProtection="1">
      <alignment horizontal="center" vertical="center"/>
      <protection hidden="1"/>
    </xf>
    <xf numFmtId="2" fontId="1" fillId="0" borderId="13" xfId="0" applyNumberFormat="1" applyFont="1" applyBorder="1" applyAlignment="1" applyProtection="1">
      <alignment horizontal="left" vertical="center"/>
      <protection hidden="1"/>
    </xf>
    <xf numFmtId="2" fontId="1" fillId="0" borderId="14" xfId="0" applyNumberFormat="1" applyFont="1" applyBorder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166" fontId="1" fillId="0" borderId="7" xfId="0" quotePrefix="1" applyNumberFormat="1" applyFont="1" applyFill="1" applyBorder="1" applyAlignment="1" applyProtection="1">
      <alignment horizontal="center" vertical="center"/>
      <protection hidden="1"/>
    </xf>
    <xf numFmtId="166" fontId="1" fillId="0" borderId="1" xfId="0" quotePrefix="1" applyNumberFormat="1" applyFont="1" applyFill="1" applyBorder="1" applyAlignment="1" applyProtection="1">
      <alignment horizontal="center" vertical="center"/>
      <protection hidden="1"/>
    </xf>
    <xf numFmtId="166" fontId="1" fillId="0" borderId="8" xfId="0" quotePrefix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1" fillId="0" borderId="7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horizontal="right" vertical="center"/>
      <protection hidden="1"/>
    </xf>
    <xf numFmtId="0" fontId="1" fillId="0" borderId="10" xfId="0" applyFont="1" applyBorder="1" applyAlignment="1" applyProtection="1">
      <alignment horizontal="right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166" fontId="6" fillId="0" borderId="12" xfId="0" applyNumberFormat="1" applyFont="1" applyFill="1" applyBorder="1" applyAlignment="1" applyProtection="1">
      <alignment horizontal="center" vertical="center"/>
      <protection hidden="1"/>
    </xf>
    <xf numFmtId="166" fontId="6" fillId="0" borderId="14" xfId="0" applyNumberFormat="1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locked="0" hidden="1"/>
    </xf>
    <xf numFmtId="0" fontId="6" fillId="2" borderId="13" xfId="0" applyFont="1" applyFill="1" applyBorder="1" applyAlignment="1" applyProtection="1">
      <alignment horizontal="center" vertical="center"/>
      <protection locked="0" hidden="1"/>
    </xf>
    <xf numFmtId="0" fontId="6" fillId="2" borderId="14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right" vertical="center"/>
      <protection hidden="1"/>
    </xf>
    <xf numFmtId="166" fontId="1" fillId="0" borderId="0" xfId="0" applyNumberFormat="1" applyFont="1" applyFill="1" applyBorder="1" applyAlignment="1" applyProtection="1">
      <alignment horizontal="center" vertical="center"/>
      <protection hidden="1"/>
    </xf>
    <xf numFmtId="166" fontId="1" fillId="0" borderId="10" xfId="0" applyNumberFormat="1" applyFont="1" applyFill="1" applyBorder="1" applyAlignment="1" applyProtection="1">
      <alignment horizontal="center" vertical="center"/>
      <protection hidden="1"/>
    </xf>
    <xf numFmtId="166" fontId="9" fillId="0" borderId="0" xfId="0" applyNumberFormat="1" applyFont="1" applyFill="1" applyBorder="1" applyAlignment="1" applyProtection="1">
      <alignment horizontal="right" vertical="center"/>
      <protection hidden="1"/>
    </xf>
    <xf numFmtId="166" fontId="9" fillId="0" borderId="10" xfId="0" applyNumberFormat="1" applyFont="1" applyFill="1" applyBorder="1" applyAlignment="1" applyProtection="1">
      <alignment horizontal="right" vertical="center"/>
      <protection hidden="1"/>
    </xf>
  </cellXfs>
  <cellStyles count="4">
    <cellStyle name="Link" xfId="1" builtinId="8"/>
    <cellStyle name="Prozent" xfId="2" builtinId="5"/>
    <cellStyle name="Standard" xfId="0" builtinId="0"/>
    <cellStyle name="Währung" xfId="3" builtinId="4"/>
  </cellStyles>
  <dxfs count="10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theme="9" tint="0.39994506668294322"/>
        </patternFill>
      </fill>
    </dxf>
    <dxf>
      <fill>
        <patternFill patternType="solid">
          <bgColor theme="9" tint="0.39994506668294322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257175</xdr:colOff>
      <xdr:row>62</xdr:row>
      <xdr:rowOff>142875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982049D-B39D-4E3F-80DF-413BE065E7F8}"/>
            </a:ext>
          </a:extLst>
        </xdr:cNvPr>
        <xdr:cNvSpPr txBox="1"/>
      </xdr:nvSpPr>
      <xdr:spPr>
        <a:xfrm>
          <a:off x="3752850" y="1272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F657-03A8-4470-A29B-7B217364F0B2}">
  <sheetPr>
    <pageSetUpPr fitToPage="1"/>
  </sheetPr>
  <dimension ref="A1:V85"/>
  <sheetViews>
    <sheetView showGridLines="0" tabSelected="1" zoomScaleNormal="100" workbookViewId="0">
      <selection activeCell="A2" sqref="A2:R2"/>
    </sheetView>
  </sheetViews>
  <sheetFormatPr baseColWidth="10" defaultColWidth="10.75" defaultRowHeight="12" x14ac:dyDescent="0.2"/>
  <cols>
    <col min="1" max="1" width="6.25" style="6" customWidth="1"/>
    <col min="2" max="3" width="4.125" style="7" customWidth="1"/>
    <col min="4" max="4" width="7.75" style="7" customWidth="1"/>
    <col min="5" max="6" width="2.25" style="7" customWidth="1"/>
    <col min="7" max="7" width="17.625" style="7" customWidth="1"/>
    <col min="8" max="8" width="0.625" style="6" customWidth="1"/>
    <col min="9" max="9" width="9.25" style="7" customWidth="1"/>
    <col min="10" max="10" width="0.25" style="7" customWidth="1"/>
    <col min="11" max="11" width="7.625" style="7" customWidth="1"/>
    <col min="12" max="12" width="8.125" style="7" customWidth="1"/>
    <col min="13" max="13" width="9.25" style="7" customWidth="1"/>
    <col min="14" max="14" width="7.625" style="7" customWidth="1"/>
    <col min="15" max="15" width="8.75" style="7" customWidth="1"/>
    <col min="16" max="16" width="1" style="7" customWidth="1"/>
    <col min="17" max="17" width="7.625" style="7" customWidth="1"/>
    <col min="18" max="18" width="9.5" style="7" customWidth="1"/>
    <col min="19" max="16384" width="10.75" style="7"/>
  </cols>
  <sheetData>
    <row r="1" spans="1:19" ht="24.75" customHeight="1" x14ac:dyDescent="0.2"/>
    <row r="2" spans="1:19" ht="21.95" customHeight="1" x14ac:dyDescent="0.3">
      <c r="A2" s="83" t="s">
        <v>30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9" ht="5.0999999999999996" customHeight="1" x14ac:dyDescent="0.2">
      <c r="H3" s="8"/>
      <c r="R3" s="9"/>
    </row>
    <row r="4" spans="1:19" s="9" customFormat="1" ht="20.100000000000001" customHeight="1" x14ac:dyDescent="0.4">
      <c r="A4" s="10"/>
      <c r="B4" s="11"/>
      <c r="C4" s="11"/>
      <c r="D4" s="11"/>
      <c r="E4" s="11"/>
      <c r="F4" s="11"/>
      <c r="G4" s="11"/>
      <c r="H4" s="10"/>
      <c r="J4" s="12"/>
      <c r="K4" s="83" t="s">
        <v>30</v>
      </c>
      <c r="L4" s="83"/>
      <c r="M4" s="83"/>
      <c r="N4" s="83"/>
      <c r="O4" s="83"/>
      <c r="P4" s="83"/>
      <c r="Q4" s="83"/>
      <c r="R4" s="83"/>
    </row>
    <row r="5" spans="1:19" s="2" customFormat="1" ht="30" customHeight="1" x14ac:dyDescent="0.25">
      <c r="B5" s="13"/>
      <c r="C5" s="13"/>
      <c r="D5" s="13"/>
      <c r="E5" s="13"/>
      <c r="F5" s="13"/>
      <c r="G5" s="13"/>
      <c r="H5" s="14"/>
      <c r="K5" s="87" t="str">
        <f>IF(A2=Data!G17,Data!G24,IF(A2=Data!G18,Data!G25,IF(A2=Data!G19,Data!G26,IF(A2=" ","Land wählen"," "))))</f>
        <v xml:space="preserve"> </v>
      </c>
      <c r="L5" s="87"/>
      <c r="M5" s="87"/>
      <c r="N5" s="87"/>
      <c r="O5" s="87"/>
      <c r="P5" s="87"/>
      <c r="Q5" s="87"/>
      <c r="R5" s="87"/>
    </row>
    <row r="6" spans="1:19" s="3" customFormat="1" ht="15" customHeight="1" x14ac:dyDescent="0.25">
      <c r="B6" s="15"/>
      <c r="C6" s="15"/>
      <c r="D6" s="15"/>
      <c r="E6" s="15"/>
      <c r="F6" s="15"/>
      <c r="G6" s="15"/>
      <c r="H6" s="16"/>
      <c r="K6" s="17"/>
      <c r="L6" s="17"/>
      <c r="M6" s="17"/>
      <c r="N6" s="17"/>
      <c r="O6" s="17"/>
      <c r="P6" s="17"/>
      <c r="Q6" s="17"/>
      <c r="R6" s="17"/>
    </row>
    <row r="7" spans="1:19" ht="15" customHeight="1" x14ac:dyDescent="0.25">
      <c r="A7" s="7"/>
      <c r="K7" s="18" t="s">
        <v>37</v>
      </c>
      <c r="L7" s="73"/>
      <c r="M7" s="92" t="s">
        <v>54</v>
      </c>
      <c r="N7" s="92"/>
      <c r="O7" s="89"/>
      <c r="P7" s="89"/>
      <c r="Q7" s="89"/>
      <c r="R7" s="89"/>
    </row>
    <row r="8" spans="1:19" ht="11.1" customHeight="1" x14ac:dyDescent="0.2">
      <c r="H8" s="8"/>
      <c r="M8" s="1"/>
      <c r="O8" s="99" t="str">
        <f>IF(AND(K4=Data!G3,M9=0),Data!G32,IF(AND(K4=Data!G4,M9=0),Data!G33," "))</f>
        <v xml:space="preserve"> </v>
      </c>
      <c r="P8" s="99"/>
      <c r="Q8" s="99"/>
      <c r="R8" s="99"/>
    </row>
    <row r="9" spans="1:19" s="4" customFormat="1" ht="15" customHeight="1" x14ac:dyDescent="0.2">
      <c r="K9" s="18" t="str">
        <f>IF(Q45&gt;0,"Credit note no.:","Invoice no.:")</f>
        <v>Invoice no.:</v>
      </c>
      <c r="L9" s="19"/>
      <c r="M9" s="98"/>
      <c r="N9" s="98"/>
      <c r="O9" s="100"/>
      <c r="P9" s="100"/>
      <c r="Q9" s="100"/>
      <c r="R9" s="100"/>
      <c r="S9" s="5"/>
    </row>
    <row r="10" spans="1:19" s="2" customFormat="1" ht="24.2" customHeight="1" x14ac:dyDescent="0.25">
      <c r="C10" s="82"/>
      <c r="D10" s="82"/>
      <c r="E10" s="82"/>
      <c r="F10" s="82"/>
      <c r="G10" s="82"/>
      <c r="H10" s="14"/>
      <c r="K10" s="87" t="str">
        <f>IF(K4=Data!G4,Data!G37,"")</f>
        <v/>
      </c>
      <c r="L10" s="87"/>
      <c r="M10" s="87"/>
      <c r="N10" s="87"/>
      <c r="O10" s="87"/>
      <c r="P10" s="87"/>
      <c r="Q10" s="87"/>
      <c r="R10" s="87"/>
    </row>
    <row r="11" spans="1:19" s="4" customFormat="1" ht="3" customHeight="1" x14ac:dyDescent="0.25">
      <c r="A11" s="21"/>
      <c r="B11" s="82"/>
      <c r="C11" s="82"/>
      <c r="D11" s="82"/>
      <c r="E11" s="82"/>
      <c r="F11" s="82"/>
      <c r="G11" s="82"/>
      <c r="K11" s="22"/>
      <c r="L11" s="22"/>
      <c r="M11" s="22"/>
      <c r="N11" s="22"/>
      <c r="O11" s="22"/>
      <c r="Q11" s="20"/>
      <c r="R11" s="20"/>
    </row>
    <row r="12" spans="1:19" s="4" customFormat="1" ht="15" customHeight="1" x14ac:dyDescent="0.25">
      <c r="B12" s="82"/>
      <c r="C12" s="82"/>
      <c r="D12" s="82"/>
      <c r="E12" s="82"/>
      <c r="F12" s="82"/>
      <c r="G12" s="82"/>
      <c r="H12" s="13"/>
      <c r="K12" s="87" t="str">
        <f>IF(K4=Data!G4,Data!G39,"")</f>
        <v/>
      </c>
      <c r="L12" s="87"/>
      <c r="M12" s="88" t="s">
        <v>1</v>
      </c>
      <c r="N12" s="88"/>
      <c r="O12" s="23" t="str">
        <f>IF(K4=Data!G4,Data!G35,"")</f>
        <v/>
      </c>
      <c r="P12" s="103"/>
      <c r="Q12" s="103"/>
      <c r="R12" s="103"/>
    </row>
    <row r="13" spans="1:19" s="4" customFormat="1" ht="9" customHeight="1" x14ac:dyDescent="0.2">
      <c r="A13" s="21"/>
      <c r="B13" s="101" t="str">
        <f>IF(A2=Data!G17,Data!A41,Data!A42)</f>
        <v>ERDÖLBEVORRATUNGSVERBAND
Körperschaft des öffentlichen Rechts
Dammtorstraße 29-32
20354 Hamburg
Germany</v>
      </c>
      <c r="C13" s="101"/>
      <c r="D13" s="101"/>
      <c r="E13" s="101"/>
      <c r="F13" s="101"/>
      <c r="G13" s="101"/>
      <c r="Q13" s="20"/>
      <c r="R13" s="20"/>
    </row>
    <row r="14" spans="1:19" s="4" customFormat="1" ht="15" customHeight="1" x14ac:dyDescent="0.2">
      <c r="A14" s="21"/>
      <c r="B14" s="101"/>
      <c r="C14" s="101"/>
      <c r="D14" s="101"/>
      <c r="E14" s="101"/>
      <c r="F14" s="101"/>
      <c r="G14" s="101"/>
      <c r="K14" s="24" t="s">
        <v>47</v>
      </c>
      <c r="L14" s="24"/>
      <c r="M14" s="89"/>
      <c r="N14" s="89"/>
      <c r="O14" s="89"/>
      <c r="P14" s="89"/>
      <c r="Q14" s="89"/>
      <c r="R14" s="89"/>
      <c r="S14" s="5"/>
    </row>
    <row r="15" spans="1:19" s="4" customFormat="1" ht="9" customHeight="1" x14ac:dyDescent="0.2">
      <c r="A15" s="21"/>
      <c r="B15" s="101"/>
      <c r="C15" s="101"/>
      <c r="D15" s="101"/>
      <c r="E15" s="101"/>
      <c r="F15" s="101"/>
      <c r="G15" s="101"/>
      <c r="Q15" s="20"/>
      <c r="R15" s="20"/>
    </row>
    <row r="16" spans="1:19" s="4" customFormat="1" ht="15" customHeight="1" x14ac:dyDescent="0.2">
      <c r="A16" s="21"/>
      <c r="B16" s="101"/>
      <c r="C16" s="101"/>
      <c r="D16" s="101"/>
      <c r="E16" s="101"/>
      <c r="F16" s="101"/>
      <c r="G16" s="101"/>
      <c r="K16" s="24" t="s">
        <v>48</v>
      </c>
      <c r="L16" s="24"/>
      <c r="M16" s="86"/>
      <c r="N16" s="86"/>
      <c r="O16" s="86"/>
      <c r="P16" s="86"/>
      <c r="Q16" s="86"/>
      <c r="R16" s="86"/>
    </row>
    <row r="17" spans="1:18" s="4" customFormat="1" ht="9" customHeight="1" x14ac:dyDescent="0.2">
      <c r="A17" s="21"/>
      <c r="B17" s="101"/>
      <c r="C17" s="101"/>
      <c r="D17" s="101"/>
      <c r="E17" s="101"/>
      <c r="F17" s="101"/>
      <c r="G17" s="101"/>
      <c r="Q17" s="20"/>
      <c r="R17" s="20"/>
    </row>
    <row r="18" spans="1:18" s="4" customFormat="1" ht="15" customHeight="1" x14ac:dyDescent="0.2">
      <c r="B18" s="101"/>
      <c r="C18" s="101"/>
      <c r="D18" s="101"/>
      <c r="E18" s="101"/>
      <c r="F18" s="101"/>
      <c r="G18" s="101"/>
      <c r="K18" s="86"/>
      <c r="L18" s="86"/>
      <c r="M18" s="86"/>
      <c r="N18" s="86"/>
      <c r="O18" s="86"/>
      <c r="P18" s="86"/>
      <c r="Q18" s="86"/>
      <c r="R18" s="86"/>
    </row>
    <row r="19" spans="1:18" s="4" customFormat="1" ht="9" customHeight="1" x14ac:dyDescent="0.2">
      <c r="A19" s="25"/>
      <c r="B19" s="101"/>
      <c r="C19" s="101"/>
      <c r="D19" s="101"/>
      <c r="E19" s="101"/>
      <c r="F19" s="101"/>
      <c r="G19" s="101"/>
      <c r="Q19" s="20"/>
      <c r="R19" s="20"/>
    </row>
    <row r="20" spans="1:18" s="4" customFormat="1" ht="15" customHeight="1" x14ac:dyDescent="0.2">
      <c r="A20" s="25"/>
      <c r="B20" s="101"/>
      <c r="C20" s="101"/>
      <c r="D20" s="101"/>
      <c r="E20" s="101"/>
      <c r="F20" s="101"/>
      <c r="G20" s="101"/>
      <c r="K20" s="86"/>
      <c r="L20" s="86"/>
      <c r="M20" s="86"/>
      <c r="N20" s="86"/>
      <c r="O20" s="86"/>
      <c r="P20" s="86"/>
      <c r="Q20" s="86"/>
      <c r="R20" s="86"/>
    </row>
    <row r="21" spans="1:18" s="4" customFormat="1" ht="9" customHeight="1" x14ac:dyDescent="0.25">
      <c r="A21" s="25"/>
      <c r="K21" s="22"/>
      <c r="L21" s="22"/>
      <c r="M21" s="22"/>
      <c r="N21" s="22"/>
      <c r="O21" s="22"/>
      <c r="Q21" s="20"/>
      <c r="R21" s="20"/>
    </row>
    <row r="22" spans="1:18" s="4" customFormat="1" ht="15" customHeight="1" x14ac:dyDescent="0.25">
      <c r="A22" s="25"/>
      <c r="K22" s="24" t="s">
        <v>57</v>
      </c>
      <c r="L22" s="26"/>
      <c r="M22" s="90"/>
      <c r="N22" s="90"/>
      <c r="O22" s="90"/>
      <c r="P22" s="90"/>
      <c r="Q22" s="90"/>
      <c r="R22" s="90"/>
    </row>
    <row r="23" spans="1:18" s="4" customFormat="1" ht="9" customHeight="1" x14ac:dyDescent="0.25">
      <c r="A23" s="25"/>
      <c r="K23" s="22"/>
      <c r="L23" s="22"/>
      <c r="M23" s="22"/>
      <c r="N23" s="22"/>
      <c r="O23" s="22"/>
      <c r="Q23" s="20"/>
      <c r="R23" s="20"/>
    </row>
    <row r="24" spans="1:18" s="4" customFormat="1" ht="15" customHeight="1" x14ac:dyDescent="0.25">
      <c r="A24" s="21"/>
      <c r="K24" s="24" t="s">
        <v>49</v>
      </c>
      <c r="L24" s="91"/>
      <c r="M24" s="91"/>
      <c r="N24" s="91"/>
      <c r="O24" s="91"/>
      <c r="P24" s="91"/>
      <c r="Q24" s="91"/>
      <c r="R24" s="91"/>
    </row>
    <row r="25" spans="1:18" s="4" customFormat="1" ht="9" customHeight="1" x14ac:dyDescent="0.25">
      <c r="A25" s="21"/>
      <c r="B25" s="27"/>
      <c r="C25" s="27"/>
      <c r="D25" s="27"/>
      <c r="E25" s="27"/>
      <c r="F25" s="27"/>
      <c r="G25" s="27"/>
      <c r="K25" s="28"/>
      <c r="L25" s="18"/>
      <c r="M25" s="18"/>
      <c r="N25" s="18"/>
      <c r="O25" s="18"/>
      <c r="P25" s="2"/>
      <c r="Q25" s="29"/>
      <c r="R25" s="29"/>
    </row>
    <row r="26" spans="1:18" s="4" customFormat="1" ht="15" customHeight="1" x14ac:dyDescent="0.25">
      <c r="A26" s="21"/>
      <c r="K26" s="24" t="s">
        <v>50</v>
      </c>
      <c r="L26" s="91"/>
      <c r="M26" s="91"/>
      <c r="N26" s="91"/>
      <c r="O26" s="91"/>
      <c r="P26" s="91"/>
      <c r="Q26" s="91"/>
      <c r="R26" s="91"/>
    </row>
    <row r="27" spans="1:18" s="4" customFormat="1" ht="9" customHeight="1" x14ac:dyDescent="0.25">
      <c r="A27" s="21"/>
      <c r="K27" s="28"/>
      <c r="L27" s="18"/>
      <c r="M27" s="18"/>
      <c r="N27" s="18"/>
      <c r="O27" s="18"/>
      <c r="P27" s="2"/>
      <c r="Q27" s="29"/>
      <c r="R27" s="29"/>
    </row>
    <row r="28" spans="1:18" s="4" customFormat="1" ht="15" customHeight="1" x14ac:dyDescent="0.25">
      <c r="A28" s="21"/>
      <c r="K28" s="24" t="s">
        <v>0</v>
      </c>
      <c r="L28" s="84"/>
      <c r="M28" s="85"/>
      <c r="N28" s="85"/>
      <c r="O28" s="85"/>
      <c r="P28" s="85"/>
      <c r="Q28" s="85"/>
      <c r="R28" s="85"/>
    </row>
    <row r="29" spans="1:18" s="4" customFormat="1" ht="9" customHeight="1" x14ac:dyDescent="0.25">
      <c r="A29" s="21"/>
      <c r="K29" s="21"/>
      <c r="L29" s="22"/>
      <c r="M29" s="22"/>
      <c r="N29" s="22"/>
      <c r="O29" s="22"/>
      <c r="P29" s="22"/>
      <c r="Q29" s="20"/>
      <c r="R29" s="20"/>
    </row>
    <row r="30" spans="1:18" s="4" customFormat="1" ht="15.95" customHeight="1" x14ac:dyDescent="0.2">
      <c r="A30" s="93" t="s">
        <v>58</v>
      </c>
      <c r="B30" s="30"/>
      <c r="C30" s="31"/>
      <c r="D30" s="31"/>
      <c r="E30" s="31"/>
      <c r="F30" s="31"/>
      <c r="G30" s="31"/>
      <c r="H30" s="32"/>
      <c r="I30" s="95" t="s">
        <v>74</v>
      </c>
      <c r="J30" s="96"/>
      <c r="K30" s="97"/>
      <c r="L30" s="95" t="s">
        <v>46</v>
      </c>
      <c r="M30" s="97"/>
      <c r="N30" s="95" t="s">
        <v>60</v>
      </c>
      <c r="O30" s="96"/>
      <c r="P30" s="97"/>
      <c r="Q30" s="95" t="s">
        <v>2</v>
      </c>
      <c r="R30" s="97"/>
    </row>
    <row r="31" spans="1:18" s="4" customFormat="1" ht="15.95" customHeight="1" x14ac:dyDescent="0.2">
      <c r="A31" s="94"/>
      <c r="B31" s="33"/>
      <c r="C31" s="34"/>
      <c r="D31" s="34"/>
      <c r="E31" s="34"/>
      <c r="F31" s="34"/>
      <c r="G31" s="34"/>
      <c r="H31" s="35"/>
      <c r="I31" s="106" t="s">
        <v>59</v>
      </c>
      <c r="J31" s="107"/>
      <c r="K31" s="108"/>
      <c r="L31" s="106" t="s">
        <v>59</v>
      </c>
      <c r="M31" s="108"/>
      <c r="N31" s="106" t="s">
        <v>59</v>
      </c>
      <c r="O31" s="107"/>
      <c r="P31" s="108"/>
      <c r="Q31" s="106" t="s">
        <v>59</v>
      </c>
      <c r="R31" s="108"/>
    </row>
    <row r="32" spans="1:18" s="4" customFormat="1" ht="6" customHeight="1" x14ac:dyDescent="0.25">
      <c r="A32" s="36"/>
      <c r="H32" s="21"/>
      <c r="I32" s="28"/>
      <c r="J32" s="28"/>
      <c r="K32" s="28"/>
      <c r="L32" s="28"/>
      <c r="M32" s="28"/>
      <c r="N32" s="22"/>
      <c r="O32" s="22"/>
      <c r="P32" s="22"/>
      <c r="Q32" s="19"/>
      <c r="R32" s="37"/>
    </row>
    <row r="33" spans="1:22" s="40" customFormat="1" ht="20.100000000000001" customHeight="1" x14ac:dyDescent="0.25">
      <c r="A33" s="38">
        <v>1</v>
      </c>
      <c r="B33" s="129" t="s">
        <v>61</v>
      </c>
      <c r="C33" s="130"/>
      <c r="D33" s="130"/>
      <c r="E33" s="75" t="s">
        <v>13</v>
      </c>
      <c r="F33" s="74"/>
      <c r="G33" s="74"/>
      <c r="H33" s="74"/>
      <c r="I33" s="104" t="str">
        <f>IF(AND(E33="N",SUM(I34:R35,I37:R39)=0),"Note, please enter your figures"," ")</f>
        <v>Note, please enter your figures</v>
      </c>
      <c r="J33" s="104"/>
      <c r="K33" s="104"/>
      <c r="L33" s="104"/>
      <c r="M33" s="104"/>
      <c r="N33" s="104"/>
      <c r="O33" s="104"/>
      <c r="P33" s="104"/>
      <c r="Q33" s="104"/>
      <c r="R33" s="105"/>
    </row>
    <row r="34" spans="1:22" s="4" customFormat="1" ht="18" customHeight="1" x14ac:dyDescent="0.25">
      <c r="A34" s="38">
        <v>2</v>
      </c>
      <c r="B34" s="39" t="s">
        <v>62</v>
      </c>
      <c r="C34" s="40"/>
      <c r="D34" s="40"/>
      <c r="E34" s="40"/>
      <c r="F34" s="40"/>
      <c r="H34" s="42"/>
      <c r="I34" s="102"/>
      <c r="J34" s="102"/>
      <c r="K34" s="102"/>
      <c r="L34" s="102"/>
      <c r="M34" s="102"/>
      <c r="N34" s="109"/>
      <c r="O34" s="110"/>
      <c r="P34" s="111"/>
      <c r="Q34" s="102"/>
      <c r="R34" s="102"/>
      <c r="S34" s="43"/>
      <c r="T34" s="43"/>
    </row>
    <row r="35" spans="1:22" s="4" customFormat="1" ht="18" customHeight="1" x14ac:dyDescent="0.25">
      <c r="A35" s="38">
        <v>3</v>
      </c>
      <c r="B35" s="40" t="s">
        <v>42</v>
      </c>
      <c r="C35" s="40"/>
      <c r="D35" s="40"/>
      <c r="E35" s="40"/>
      <c r="F35" s="40"/>
      <c r="G35" s="40"/>
      <c r="H35" s="42"/>
      <c r="I35" s="102"/>
      <c r="J35" s="102"/>
      <c r="K35" s="102"/>
      <c r="L35" s="102"/>
      <c r="M35" s="102"/>
      <c r="N35" s="109"/>
      <c r="O35" s="110"/>
      <c r="P35" s="111"/>
      <c r="Q35" s="102"/>
      <c r="R35" s="102"/>
    </row>
    <row r="36" spans="1:22" s="4" customFormat="1" ht="18" customHeight="1" x14ac:dyDescent="0.25">
      <c r="A36" s="38"/>
      <c r="B36" s="44" t="s">
        <v>43</v>
      </c>
      <c r="C36" s="40"/>
      <c r="D36" s="40"/>
      <c r="E36" s="40"/>
      <c r="F36" s="40"/>
      <c r="G36" s="40"/>
      <c r="H36" s="42"/>
      <c r="I36" s="34"/>
      <c r="J36" s="34"/>
      <c r="K36" s="34"/>
      <c r="L36" s="34"/>
      <c r="M36" s="34"/>
      <c r="N36" s="34"/>
      <c r="O36" s="34"/>
      <c r="P36" s="41"/>
      <c r="Q36" s="34"/>
      <c r="R36" s="34"/>
    </row>
    <row r="37" spans="1:22" s="4" customFormat="1" ht="36" customHeight="1" x14ac:dyDescent="0.2">
      <c r="A37" s="38">
        <v>4</v>
      </c>
      <c r="B37" s="112" t="s">
        <v>63</v>
      </c>
      <c r="C37" s="113"/>
      <c r="D37" s="113"/>
      <c r="E37" s="113"/>
      <c r="F37" s="113"/>
      <c r="G37" s="113"/>
      <c r="H37" s="42"/>
      <c r="I37" s="109"/>
      <c r="J37" s="110"/>
      <c r="K37" s="111"/>
      <c r="L37" s="109"/>
      <c r="M37" s="111"/>
      <c r="N37" s="109"/>
      <c r="O37" s="110"/>
      <c r="P37" s="111"/>
      <c r="Q37" s="109"/>
      <c r="R37" s="111"/>
      <c r="T37" s="43"/>
    </row>
    <row r="38" spans="1:22" s="4" customFormat="1" ht="36" customHeight="1" x14ac:dyDescent="0.2">
      <c r="A38" s="38">
        <v>5</v>
      </c>
      <c r="B38" s="112" t="s">
        <v>64</v>
      </c>
      <c r="C38" s="113"/>
      <c r="D38" s="113"/>
      <c r="E38" s="113"/>
      <c r="F38" s="113"/>
      <c r="G38" s="113"/>
      <c r="H38" s="42"/>
      <c r="I38" s="109"/>
      <c r="J38" s="110"/>
      <c r="K38" s="111"/>
      <c r="L38" s="109"/>
      <c r="M38" s="111"/>
      <c r="N38" s="109"/>
      <c r="O38" s="110"/>
      <c r="P38" s="111"/>
      <c r="Q38" s="109"/>
      <c r="R38" s="111"/>
      <c r="T38" s="43"/>
    </row>
    <row r="39" spans="1:22" s="4" customFormat="1" ht="36" customHeight="1" x14ac:dyDescent="0.2">
      <c r="A39" s="38">
        <v>6</v>
      </c>
      <c r="B39" s="112" t="s">
        <v>65</v>
      </c>
      <c r="C39" s="113"/>
      <c r="D39" s="113"/>
      <c r="E39" s="113"/>
      <c r="F39" s="113"/>
      <c r="G39" s="113"/>
      <c r="H39" s="42"/>
      <c r="I39" s="109"/>
      <c r="J39" s="110"/>
      <c r="K39" s="111"/>
      <c r="L39" s="109"/>
      <c r="M39" s="111"/>
      <c r="N39" s="109"/>
      <c r="O39" s="110"/>
      <c r="P39" s="111"/>
      <c r="Q39" s="109"/>
      <c r="R39" s="111"/>
    </row>
    <row r="40" spans="1:22" s="4" customFormat="1" ht="15.95" customHeight="1" x14ac:dyDescent="0.2">
      <c r="A40" s="38">
        <v>7</v>
      </c>
      <c r="B40" s="112" t="s">
        <v>44</v>
      </c>
      <c r="C40" s="113"/>
      <c r="D40" s="113"/>
      <c r="E40" s="113"/>
      <c r="F40" s="113"/>
      <c r="G40" s="113"/>
      <c r="H40" s="21"/>
      <c r="I40" s="114">
        <f>SUM(I34:K35)-SUM(I37:K39)</f>
        <v>0</v>
      </c>
      <c r="J40" s="119"/>
      <c r="K40" s="115"/>
      <c r="L40" s="114">
        <f>SUM(L34:M35)-SUM(L37:M39)</f>
        <v>0</v>
      </c>
      <c r="M40" s="115"/>
      <c r="N40" s="114">
        <f>SUM(N34:P35)-SUM(N37:P39)</f>
        <v>0</v>
      </c>
      <c r="O40" s="119"/>
      <c r="P40" s="45"/>
      <c r="Q40" s="114">
        <f>SUM(Q34:R35)-SUM(Q37:R39)</f>
        <v>0</v>
      </c>
      <c r="R40" s="115"/>
      <c r="V40" s="21"/>
    </row>
    <row r="41" spans="1:22" s="4" customFormat="1" ht="15.95" customHeight="1" x14ac:dyDescent="0.2">
      <c r="A41" s="38"/>
      <c r="B41" s="40" t="s">
        <v>66</v>
      </c>
      <c r="H41" s="21"/>
      <c r="I41" s="116"/>
      <c r="J41" s="120"/>
      <c r="K41" s="117"/>
      <c r="L41" s="116"/>
      <c r="M41" s="117"/>
      <c r="N41" s="116"/>
      <c r="O41" s="120"/>
      <c r="P41" s="46"/>
      <c r="Q41" s="116"/>
      <c r="R41" s="117"/>
      <c r="V41" s="21"/>
    </row>
    <row r="42" spans="1:22" s="40" customFormat="1" ht="32.1" customHeight="1" x14ac:dyDescent="0.2">
      <c r="A42" s="38">
        <v>8</v>
      </c>
      <c r="B42" s="3" t="s">
        <v>45</v>
      </c>
      <c r="H42" s="42"/>
      <c r="I42" s="47" t="s">
        <v>3</v>
      </c>
      <c r="J42" s="48"/>
      <c r="K42" s="49">
        <f>Data!$F$6</f>
        <v>3.56</v>
      </c>
      <c r="L42" s="47" t="s">
        <v>4</v>
      </c>
      <c r="M42" s="49">
        <f>+K42</f>
        <v>3.56</v>
      </c>
      <c r="N42" s="50" t="s">
        <v>4</v>
      </c>
      <c r="O42" s="121">
        <f>+K42</f>
        <v>3.56</v>
      </c>
      <c r="P42" s="122"/>
      <c r="Q42" s="50" t="s">
        <v>4</v>
      </c>
      <c r="R42" s="51">
        <f>+K42</f>
        <v>3.56</v>
      </c>
    </row>
    <row r="43" spans="1:22" s="4" customFormat="1" ht="40.5" customHeight="1" x14ac:dyDescent="0.25">
      <c r="A43" s="38">
        <v>9</v>
      </c>
      <c r="B43" s="123" t="s">
        <v>67</v>
      </c>
      <c r="C43" s="124"/>
      <c r="D43" s="124"/>
      <c r="E43" s="124"/>
      <c r="F43" s="124"/>
      <c r="G43" s="124"/>
      <c r="I43" s="125">
        <f>ROUND(cellPosMengeEZ1*cellBeitragSatzEZ1,2)</f>
        <v>0</v>
      </c>
      <c r="J43" s="126"/>
      <c r="K43" s="127"/>
      <c r="L43" s="125">
        <f>ROUND(+cellBeitragSatzEZ4*cellPosMengeEZ4,2)</f>
        <v>0</v>
      </c>
      <c r="M43" s="127"/>
      <c r="N43" s="118">
        <f>ROUND(+cellBeitragSatzEZ2*cellPosMengeEZ2,2)</f>
        <v>0</v>
      </c>
      <c r="O43" s="118"/>
      <c r="P43" s="118"/>
      <c r="Q43" s="118">
        <f>ROUND(+cellBeitragSatzEZ3*cellPosMengeEZ3,2)</f>
        <v>0</v>
      </c>
      <c r="R43" s="118"/>
      <c r="S43" s="52"/>
    </row>
    <row r="44" spans="1:22" s="4" customFormat="1" ht="6" customHeight="1" x14ac:dyDescent="0.25">
      <c r="A44" s="36"/>
      <c r="K44" s="21"/>
      <c r="N44" s="22"/>
      <c r="O44" s="28"/>
      <c r="P44" s="28"/>
      <c r="Q44" s="28"/>
      <c r="R44" s="53"/>
    </row>
    <row r="45" spans="1:22" s="4" customFormat="1" ht="18" customHeight="1" x14ac:dyDescent="0.2">
      <c r="A45" s="36"/>
      <c r="B45" s="123" t="str">
        <f>IF(AND(E33="Y",Data!B3&gt;0),Data!G38," ")</f>
        <v xml:space="preserve"> 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41" t="s">
        <v>39</v>
      </c>
      <c r="O45" s="142"/>
      <c r="P45" s="22"/>
      <c r="Q45" s="143">
        <f>I43+L43+N43+Q43</f>
        <v>0</v>
      </c>
      <c r="R45" s="144"/>
    </row>
    <row r="46" spans="1:22" s="4" customFormat="1" ht="18" customHeight="1" x14ac:dyDescent="0.2">
      <c r="A46" s="36"/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54" t="str">
        <f>IF(A2=Data!G17, 0.19," ")</f>
        <v xml:space="preserve"> </v>
      </c>
      <c r="N46" s="131" t="str">
        <f>IF(A2=Data!G17,Data!G30," ")</f>
        <v xml:space="preserve"> </v>
      </c>
      <c r="O46" s="131"/>
      <c r="P46" s="22"/>
      <c r="Q46" s="143" t="str">
        <f>IF(A2=Data!G17,Q45*M46,"")</f>
        <v/>
      </c>
      <c r="R46" s="144"/>
    </row>
    <row r="47" spans="1:22" s="4" customFormat="1" ht="18" hidden="1" customHeight="1" x14ac:dyDescent="0.25">
      <c r="A47" s="36"/>
      <c r="B47" s="55" t="s">
        <v>5</v>
      </c>
      <c r="C47" s="55"/>
      <c r="D47" s="56"/>
      <c r="E47" s="55"/>
      <c r="F47" s="55"/>
      <c r="G47" s="55"/>
      <c r="H47" s="55"/>
      <c r="I47" s="57"/>
      <c r="J47" s="57"/>
      <c r="K47" s="58"/>
      <c r="L47" s="55"/>
      <c r="M47" s="55"/>
      <c r="N47" s="59" t="e">
        <f ca="1">UStSatz(cellJahr,Formular,cellMonat)</f>
        <v>#NAME?</v>
      </c>
      <c r="O47" s="60" t="s">
        <v>6</v>
      </c>
      <c r="P47" s="61"/>
      <c r="Q47" s="145" t="e">
        <f ca="1">ROUND(cellSaldo*cellUstProzent,2)</f>
        <v>#NAME?</v>
      </c>
      <c r="R47" s="146"/>
    </row>
    <row r="48" spans="1:22" s="4" customFormat="1" ht="6" customHeight="1" x14ac:dyDescent="0.25">
      <c r="A48" s="36"/>
      <c r="K48" s="21"/>
      <c r="N48" s="22"/>
      <c r="O48" s="22"/>
      <c r="P48" s="22"/>
      <c r="Q48" s="22"/>
      <c r="R48" s="62"/>
    </row>
    <row r="49" spans="1:18" s="40" customFormat="1" ht="18" customHeight="1" x14ac:dyDescent="0.25">
      <c r="A49" s="36">
        <v>10</v>
      </c>
      <c r="B49" s="40" t="s">
        <v>40</v>
      </c>
      <c r="I49" s="131" t="str">
        <f>IF(A2=Data!G17,Data!G10,Data!G13)</f>
        <v>VAT ID of the EBV</v>
      </c>
      <c r="J49" s="131"/>
      <c r="K49" s="131"/>
      <c r="L49" s="132"/>
      <c r="M49" s="133" t="str">
        <f>IF(A2=Data!G17,Data!F10,Data!F13)</f>
        <v>DE118509952</v>
      </c>
      <c r="N49" s="134"/>
      <c r="O49" s="134"/>
      <c r="P49" s="135"/>
      <c r="Q49" s="136" t="str">
        <f>IF((IF(Q45&gt;0,Q45,0)+IF(A2=Data!G17,Q46,0))=0," ",(IF(Q45&gt;0,Q45,0)+IF(A2=Data!G17,Q46,0)))</f>
        <v xml:space="preserve"> </v>
      </c>
      <c r="R49" s="137"/>
    </row>
    <row r="50" spans="1:18" s="4" customFormat="1" ht="15.95" customHeight="1" x14ac:dyDescent="0.25">
      <c r="A50" s="38"/>
      <c r="K50" s="63"/>
      <c r="L50" s="22"/>
      <c r="M50" s="22"/>
      <c r="N50" s="22"/>
      <c r="O50" s="22"/>
      <c r="P50" s="22"/>
      <c r="Q50" s="22"/>
      <c r="R50" s="64"/>
    </row>
    <row r="51" spans="1:18" s="40" customFormat="1" ht="18" customHeight="1" x14ac:dyDescent="0.25">
      <c r="A51" s="38">
        <v>11</v>
      </c>
      <c r="B51" s="40" t="s">
        <v>41</v>
      </c>
      <c r="I51" s="131" t="str">
        <f>IF(A2=Data!G17,Data!F17,IF(A2=Data!G18,Data!F18,IF(A2=Data!G19,Data!F19," ")))</f>
        <v xml:space="preserve"> </v>
      </c>
      <c r="J51" s="131"/>
      <c r="K51" s="131"/>
      <c r="L51" s="132"/>
      <c r="M51" s="138"/>
      <c r="N51" s="139"/>
      <c r="O51" s="139"/>
      <c r="P51" s="140"/>
      <c r="Q51" s="136" t="str">
        <f>IF(Q45&lt;0,(Q45+IF(Q46="",0,Q46))*(-1)," ")</f>
        <v xml:space="preserve"> </v>
      </c>
      <c r="R51" s="137"/>
    </row>
    <row r="52" spans="1:18" s="4" customFormat="1" ht="6" customHeight="1" x14ac:dyDescent="0.25">
      <c r="A52" s="65"/>
      <c r="B52" s="24"/>
      <c r="C52" s="24"/>
      <c r="D52" s="24"/>
      <c r="E52" s="66"/>
      <c r="F52" s="24"/>
      <c r="G52" s="24"/>
      <c r="H52" s="34"/>
      <c r="I52" s="24"/>
      <c r="J52" s="24"/>
      <c r="K52" s="24"/>
      <c r="L52" s="24"/>
      <c r="M52" s="24"/>
      <c r="N52" s="24"/>
      <c r="O52" s="24"/>
      <c r="P52" s="24"/>
      <c r="Q52" s="24"/>
      <c r="R52" s="64"/>
    </row>
    <row r="53" spans="1:18" s="4" customFormat="1" ht="13.15" x14ac:dyDescent="0.25">
      <c r="A53" s="21"/>
      <c r="H53" s="21"/>
      <c r="R53" s="20"/>
    </row>
    <row r="54" spans="1:18" s="4" customFormat="1" ht="30" customHeight="1" x14ac:dyDescent="0.25">
      <c r="A54" s="124" t="s">
        <v>70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</row>
    <row r="55" spans="1:18" s="68" customFormat="1" ht="19.5" customHeight="1" x14ac:dyDescent="0.2">
      <c r="A55" s="67" t="str">
        <f>IF(A2=Data!G18,Data!G28,IF(A2=Data!G19,Data!G28," "))</f>
        <v xml:space="preserve"> </v>
      </c>
      <c r="H55" s="69"/>
    </row>
    <row r="56" spans="1:18" s="70" customFormat="1" ht="27" customHeight="1" x14ac:dyDescent="0.2">
      <c r="A56" s="128" t="s">
        <v>85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</row>
    <row r="57" spans="1:18" s="70" customFormat="1" ht="12.4" customHeight="1" x14ac:dyDescent="0.2">
      <c r="A57" s="77" t="s">
        <v>56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1:18" s="4" customFormat="1" ht="14.65" customHeight="1" x14ac:dyDescent="0.2">
      <c r="A58" s="128" t="s">
        <v>71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</row>
    <row r="59" spans="1:18" s="4" customFormat="1" ht="12" customHeight="1" x14ac:dyDescent="0.2">
      <c r="A59" s="40" t="s">
        <v>7</v>
      </c>
      <c r="H59" s="21"/>
      <c r="R59" s="20"/>
    </row>
    <row r="60" spans="1:18" s="4" customFormat="1" ht="12" customHeight="1" x14ac:dyDescent="0.2">
      <c r="A60" s="40" t="s">
        <v>8</v>
      </c>
      <c r="R60" s="20"/>
    </row>
    <row r="61" spans="1:18" s="4" customFormat="1" ht="12" customHeight="1" x14ac:dyDescent="0.2">
      <c r="A61" s="68" t="s">
        <v>9</v>
      </c>
      <c r="R61" s="20"/>
    </row>
    <row r="62" spans="1:18" s="4" customFormat="1" ht="12" customHeight="1" x14ac:dyDescent="0.2">
      <c r="R62" s="20"/>
    </row>
    <row r="63" spans="1:18" s="4" customFormat="1" ht="12" customHeight="1" x14ac:dyDescent="0.2">
      <c r="A63" s="21"/>
      <c r="H63" s="24"/>
      <c r="I63" s="24"/>
      <c r="J63" s="24"/>
      <c r="K63" s="24"/>
      <c r="M63" s="24"/>
      <c r="N63" s="24"/>
      <c r="O63" s="24"/>
      <c r="P63" s="24"/>
      <c r="Q63" s="24"/>
      <c r="R63" s="20"/>
    </row>
    <row r="64" spans="1:18" s="4" customFormat="1" ht="12" customHeight="1" x14ac:dyDescent="0.2">
      <c r="A64" s="21"/>
      <c r="H64" s="4" t="s">
        <v>84</v>
      </c>
      <c r="M64" s="4" t="s">
        <v>51</v>
      </c>
      <c r="R64" s="71"/>
    </row>
    <row r="65" spans="2:18" s="4" customFormat="1" ht="12" customHeight="1" x14ac:dyDescent="0.2">
      <c r="B65" s="3"/>
      <c r="C65" s="3"/>
      <c r="D65" s="3"/>
      <c r="E65" s="2"/>
      <c r="F65" s="2"/>
      <c r="G65" s="2"/>
      <c r="H65" s="21"/>
      <c r="R65" s="20"/>
    </row>
    <row r="66" spans="2:18" ht="11.45" hidden="1" x14ac:dyDescent="0.2"/>
    <row r="67" spans="2:18" ht="13.9" hidden="1" x14ac:dyDescent="0.25">
      <c r="G67" s="72"/>
    </row>
    <row r="68" spans="2:18" ht="13.9" hidden="1" x14ac:dyDescent="0.25">
      <c r="G68" s="72"/>
    </row>
    <row r="69" spans="2:18" ht="13.9" hidden="1" x14ac:dyDescent="0.25">
      <c r="G69" s="72"/>
    </row>
    <row r="70" spans="2:18" ht="13.9" hidden="1" x14ac:dyDescent="0.25">
      <c r="G70" s="72"/>
    </row>
    <row r="71" spans="2:18" ht="13.9" hidden="1" x14ac:dyDescent="0.25">
      <c r="G71" s="72"/>
    </row>
    <row r="72" spans="2:18" ht="13.9" hidden="1" x14ac:dyDescent="0.25">
      <c r="G72" s="72"/>
    </row>
    <row r="73" spans="2:18" ht="13.9" hidden="1" x14ac:dyDescent="0.25">
      <c r="G73" s="72"/>
    </row>
    <row r="74" spans="2:18" ht="13.9" hidden="1" x14ac:dyDescent="0.25">
      <c r="G74" s="72"/>
    </row>
    <row r="75" spans="2:18" ht="13.9" hidden="1" x14ac:dyDescent="0.25">
      <c r="G75" s="72"/>
    </row>
    <row r="76" spans="2:18" ht="13.9" hidden="1" x14ac:dyDescent="0.25">
      <c r="G76" s="72"/>
    </row>
    <row r="77" spans="2:18" ht="13.9" hidden="1" x14ac:dyDescent="0.25">
      <c r="G77" s="72"/>
    </row>
    <row r="78" spans="2:18" ht="13.9" hidden="1" x14ac:dyDescent="0.25">
      <c r="G78" s="72"/>
    </row>
    <row r="79" spans="2:18" ht="13.9" hidden="1" x14ac:dyDescent="0.25">
      <c r="G79" s="72"/>
    </row>
    <row r="80" spans="2:18" ht="13.9" hidden="1" x14ac:dyDescent="0.25">
      <c r="G80" s="72"/>
    </row>
    <row r="81" spans="7:12" ht="13.15" hidden="1" x14ac:dyDescent="0.25">
      <c r="G81" s="4"/>
    </row>
    <row r="82" spans="7:12" ht="13.9" hidden="1" x14ac:dyDescent="0.25">
      <c r="G82" s="72"/>
    </row>
    <row r="83" spans="7:12" ht="13.9" hidden="1" x14ac:dyDescent="0.25">
      <c r="G83" s="72"/>
      <c r="L83" s="72"/>
    </row>
    <row r="84" spans="7:12" ht="13.9" hidden="1" x14ac:dyDescent="0.25">
      <c r="G84" s="72"/>
      <c r="L84" s="72"/>
    </row>
    <row r="85" spans="7:12" ht="13.9" hidden="1" x14ac:dyDescent="0.25">
      <c r="G85" s="72"/>
      <c r="L85" s="72"/>
    </row>
  </sheetData>
  <sheetProtection algorithmName="SHA-512" hashValue="5efwNOstQnpwUUsYdJ3Vzf45Jhce4uFn7a8xNW9iExBQGrQcXKNXiyw4+1eho3rr+AmZ6FRTXK6Q2St5YN5reQ==" saltValue="0r0HgXhO8TMhE/j6yolgTA==" spinCount="100000" sheet="1" objects="1" scenarios="1" selectLockedCells="1"/>
  <mergeCells count="80">
    <mergeCell ref="A58:R58"/>
    <mergeCell ref="B33:D33"/>
    <mergeCell ref="B45:L46"/>
    <mergeCell ref="A54:R54"/>
    <mergeCell ref="A56:R56"/>
    <mergeCell ref="I49:L49"/>
    <mergeCell ref="M49:P49"/>
    <mergeCell ref="Q49:R49"/>
    <mergeCell ref="I51:L51"/>
    <mergeCell ref="M51:P51"/>
    <mergeCell ref="Q51:R51"/>
    <mergeCell ref="N45:O45"/>
    <mergeCell ref="Q45:R45"/>
    <mergeCell ref="N46:O46"/>
    <mergeCell ref="Q46:R46"/>
    <mergeCell ref="Q47:R47"/>
    <mergeCell ref="Q40:R41"/>
    <mergeCell ref="Q43:R43"/>
    <mergeCell ref="B40:G40"/>
    <mergeCell ref="N40:O41"/>
    <mergeCell ref="I40:K41"/>
    <mergeCell ref="L40:M41"/>
    <mergeCell ref="O42:P42"/>
    <mergeCell ref="B43:G43"/>
    <mergeCell ref="I43:K43"/>
    <mergeCell ref="L43:M43"/>
    <mergeCell ref="N43:P43"/>
    <mergeCell ref="Q38:R38"/>
    <mergeCell ref="B39:G39"/>
    <mergeCell ref="I39:K39"/>
    <mergeCell ref="L39:M39"/>
    <mergeCell ref="Q39:R39"/>
    <mergeCell ref="B38:G38"/>
    <mergeCell ref="I38:K38"/>
    <mergeCell ref="L38:M38"/>
    <mergeCell ref="N38:P38"/>
    <mergeCell ref="N39:P39"/>
    <mergeCell ref="Q35:R35"/>
    <mergeCell ref="B37:G37"/>
    <mergeCell ref="I37:K37"/>
    <mergeCell ref="L37:M37"/>
    <mergeCell ref="Q37:R37"/>
    <mergeCell ref="I35:K35"/>
    <mergeCell ref="L35:M35"/>
    <mergeCell ref="N37:P37"/>
    <mergeCell ref="N35:P35"/>
    <mergeCell ref="I34:K34"/>
    <mergeCell ref="L34:M34"/>
    <mergeCell ref="Q34:R34"/>
    <mergeCell ref="P12:R12"/>
    <mergeCell ref="I33:R33"/>
    <mergeCell ref="Q30:R30"/>
    <mergeCell ref="I31:K31"/>
    <mergeCell ref="L31:M31"/>
    <mergeCell ref="N31:P31"/>
    <mergeCell ref="Q31:R31"/>
    <mergeCell ref="N34:P34"/>
    <mergeCell ref="A30:A31"/>
    <mergeCell ref="I30:K30"/>
    <mergeCell ref="L30:M30"/>
    <mergeCell ref="N30:P30"/>
    <mergeCell ref="O7:R7"/>
    <mergeCell ref="M9:N9"/>
    <mergeCell ref="O8:R9"/>
    <mergeCell ref="B13:G20"/>
    <mergeCell ref="A2:R2"/>
    <mergeCell ref="K4:R4"/>
    <mergeCell ref="L28:R28"/>
    <mergeCell ref="K18:R18"/>
    <mergeCell ref="K20:R20"/>
    <mergeCell ref="K10:R10"/>
    <mergeCell ref="K12:L12"/>
    <mergeCell ref="M12:N12"/>
    <mergeCell ref="M14:R14"/>
    <mergeCell ref="M16:R16"/>
    <mergeCell ref="M22:R22"/>
    <mergeCell ref="L24:R24"/>
    <mergeCell ref="L26:R26"/>
    <mergeCell ref="K5:R5"/>
    <mergeCell ref="M7:N7"/>
  </mergeCells>
  <conditionalFormatting sqref="M51">
    <cfRule type="expression" dxfId="9" priority="18" stopIfTrue="1">
      <formula>#REF!="S"</formula>
    </cfRule>
    <cfRule type="expression" dxfId="8" priority="19" stopIfTrue="1">
      <formula>#REF!="A"</formula>
    </cfRule>
  </conditionalFormatting>
  <conditionalFormatting sqref="M12:N12">
    <cfRule type="expression" dxfId="7" priority="12">
      <formula>$K$4="Correction contribution report"</formula>
    </cfRule>
  </conditionalFormatting>
  <conditionalFormatting sqref="P12">
    <cfRule type="expression" dxfId="6" priority="11">
      <formula>$K$4="Correction contribution report"</formula>
    </cfRule>
  </conditionalFormatting>
  <conditionalFormatting sqref="A2:R2">
    <cfRule type="expression" dxfId="5" priority="8">
      <formula>$A$2="Please select"</formula>
    </cfRule>
  </conditionalFormatting>
  <conditionalFormatting sqref="Q49:R49">
    <cfRule type="expression" dxfId="4" priority="5">
      <formula>$Q$45&lt;=0</formula>
    </cfRule>
  </conditionalFormatting>
  <conditionalFormatting sqref="K4:R4">
    <cfRule type="expression" dxfId="3" priority="3">
      <formula>$K$4="Please select"</formula>
    </cfRule>
  </conditionalFormatting>
  <dataValidations count="12">
    <dataValidation type="textLength" showInputMessage="1" showErrorMessage="1" errorTitle="Eingabefehler" error="Bitte E-Mail Adresse eingeben!" promptTitle="Mandatory" prompt=" " sqref="L28:R28" xr:uid="{AEBE1B6B-C302-4505-9B19-D79C58869285}">
      <formula1>1</formula1>
      <formula2>50</formula2>
    </dataValidation>
    <dataValidation type="textLength" showInputMessage="1" showErrorMessage="1" errorTitle="Eingabefehler" error="Bitte Telefon-Nr. eingeben!" promptTitle="Mandatory" prompt=" " sqref="L24:R24" xr:uid="{DE7C12E0-2AC2-40F2-A0E3-331A1BCB2CD2}">
      <formula1>1</formula1>
      <formula2>35</formula2>
    </dataValidation>
    <dataValidation type="textLength" showInputMessage="1" showErrorMessage="1" errorTitle="Eingabefehler" error="Bitte Namen des Sachbearbeitenden eintragen!" promptTitle="Name " prompt="Contact Person" sqref="M22:R22" xr:uid="{3F954D9F-0D39-4AE8-9863-961B1BA317EE}">
      <formula1>1</formula1>
      <formula2>30</formula2>
    </dataValidation>
    <dataValidation type="textLength" showInputMessage="1" showErrorMessage="1" errorTitle="Eingabefehler" error="Bitte PLZ und Ort eingeben!" promptTitle="Zip Code and City" prompt=" " sqref="K20:R20" xr:uid="{359A12E6-DB1D-4DFC-873B-11DBB6EAB12B}">
      <formula1>1</formula1>
      <formula2>40</formula2>
    </dataValidation>
    <dataValidation showInputMessage="1" showErrorMessage="1" errorTitle="Wrong entry" error="Enter a valid member number, please!" promptTitle="Mandatory" prompt="Input required" sqref="M14:R14" xr:uid="{E4BFA061-D239-4022-AE7B-87BAE9C911D4}"/>
    <dataValidation type="list" showInputMessage="1" showErrorMessage="1" sqref="J4" xr:uid="{24EF96B6-CDAE-4201-8A1E-D3351916C960}">
      <formula1>",Beitragsmeldung, Nachtragsbeitragsmeldung, Korrekturbeitragsmeldung"</formula1>
    </dataValidation>
    <dataValidation type="textLength" showInputMessage="1" showErrorMessage="1" errorTitle="Eingabefehler" error="Bitte Firmennamen eintragen" promptTitle="Company name" prompt="with full legal form" sqref="M16:R16" xr:uid="{5EE6654F-D7F6-4965-8FDF-A23432FB305D}">
      <formula1>1</formula1>
      <formula2>35</formula2>
    </dataValidation>
    <dataValidation type="date" allowBlank="1" showErrorMessage="1" errorTitle="Ungültiges Datum" error="Dieses Formular kann nur für Meldungen ab Januar 2020 genutzt werden." sqref="P12:R12" xr:uid="{AE2C3997-A45E-4F97-8BAC-B4651DE1303D}">
      <formula1>43831</formula1>
      <formula2>73050</formula2>
    </dataValidation>
    <dataValidation type="textLength" showInputMessage="1" showErrorMessage="1" errorTitle="Eingabefehler" error="Bitte Straße und Hausnummer eingeben!" promptTitle="Street name and house number" prompt=" " sqref="K18:R18" xr:uid="{153741E4-68F7-44DA-9FD1-813D1A36C252}">
      <formula1>1</formula1>
      <formula2>40</formula2>
    </dataValidation>
    <dataValidation operator="greaterThan" allowBlank="1" showInputMessage="1" prompt="Please always enter the required tax number. For members based in Germany, this is only required for refunds." sqref="M51:P51" xr:uid="{92A12906-5F7B-4491-8591-80B4F4EEC8AC}"/>
    <dataValidation type="decimal" allowBlank="1" showInputMessage="1" showErrorMessage="1" error="Keine negativen Werte erlaubt" sqref="L34:M34 I34:K34 I37:N39 Q35:R35 I35:K35 L35:M35 N34 Q34:R34 Q37:R39 N35" xr:uid="{48FDD12E-8BE8-441F-A04B-758497D7AC34}">
      <formula1>-9999999999</formula1>
      <formula2>9999999999</formula2>
    </dataValidation>
    <dataValidation showInputMessage="1" showErrorMessage="1" error="Mandatory / Input required" promptTitle="Mandatory" prompt="Input required" sqref="M9:N9" xr:uid="{6AB52F53-7A3B-49BF-B405-81BDE48FA292}"/>
  </dataValidations>
  <pageMargins left="0.47244094488188981" right="0.19685039370078741" top="0.39370078740157483" bottom="0.19685039370078741" header="0.35433070866141736" footer="0"/>
  <pageSetup paperSize="9" scale="78" orientation="portrait" blackAndWhite="1" r:id="rId1"/>
  <headerFooter>
    <oddFooter>&amp;L&amp;8Form 2/2a/2b GB, Stand 08.2025</oddFooter>
  </headerFooter>
  <ignoredErrors>
    <ignoredError sqref="K6:R6 K13:R13 L12 K8:N8 N7 K11:R11 L9 L5:R5 K15:R15 L14 L16 L10:R10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0000000-000E-0000-0000-000003000000}">
            <xm:f>AND(Data!B3=0,E33="N")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I33:R33</xm:sqref>
        </x14:conditionalFormatting>
        <x14:conditionalFormatting xmlns:xm="http://schemas.microsoft.com/office/excel/2006/main">
          <x14:cfRule type="expression" priority="22" id="{00000000-000E-0000-0000-000001000000}">
            <xm:f>AND(Data!B3&gt;0,E33="Y")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expression" priority="1" id="{03ECE40C-6C1E-489E-A130-229C60CA27DC}">
            <xm:f>AND(Data!B3&gt;0,E33="Y")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B33:D33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8193087-F229-4A68-A8D4-32E992F9F777}">
          <x14:formula1>
            <xm:f>Data!$A$1:$A$12</xm:f>
          </x14:formula1>
          <xm:sqref>O7:R7</xm:sqref>
        </x14:dataValidation>
        <x14:dataValidation type="list" showInputMessage="1" showErrorMessage="1" errorTitle="Jahreswert" error="Bitte geben sie das Jahr im Format YYYY an." xr:uid="{277D3B15-D89B-4396-8FB6-8DA510F77B2F}">
          <x14:formula1>
            <xm:f>Data!$I$1:$I$30</xm:f>
          </x14:formula1>
          <xm:sqref>L7</xm:sqref>
        </x14:dataValidation>
        <x14:dataValidation type="list" showInputMessage="1" showErrorMessage="1" errorTitle="Fehlanzeige Ja / Nein" error="Bitte &quot;J&quot; oder &quot;N&quot; auswählen" promptTitle="Negative report:" prompt="Yes / No" xr:uid="{F56D192C-1B3C-4909-8567-A835B157435E}">
          <x14:formula1>
            <xm:f>Data!$B$1:$B$2</xm:f>
          </x14:formula1>
          <xm:sqref>E33</xm:sqref>
        </x14:dataValidation>
        <x14:dataValidation type="list" allowBlank="1" showInputMessage="1" showErrorMessage="1" xr:uid="{417B58D2-091A-4277-95B2-54CA60839B03}">
          <x14:formula1>
            <xm:f>Data!$G$1:$G$4</xm:f>
          </x14:formula1>
          <xm:sqref>K4:R4</xm:sqref>
        </x14:dataValidation>
        <x14:dataValidation type="list" allowBlank="1" showInputMessage="1" showErrorMessage="1" xr:uid="{53845B1D-91B4-41FF-A08B-59B16549E2D7}">
          <x14:formula1>
            <xm:f>Data!$G$16:$G$19</xm:f>
          </x14:formula1>
          <xm:sqref>A2:R2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24D1-E3B5-48DE-B52B-CABD43EF7727}">
  <dimension ref="A1:K42"/>
  <sheetViews>
    <sheetView workbookViewId="0">
      <selection activeCell="F11" sqref="F11"/>
    </sheetView>
  </sheetViews>
  <sheetFormatPr baseColWidth="10" defaultColWidth="11" defaultRowHeight="14.25" x14ac:dyDescent="0.2"/>
  <cols>
    <col min="1" max="1" width="23.25" style="78" bestFit="1" customWidth="1"/>
    <col min="2" max="5" width="11" style="78"/>
    <col min="6" max="6" width="32.125" style="78" customWidth="1"/>
    <col min="7" max="7" width="98.875" style="78" bestFit="1" customWidth="1"/>
    <col min="8" max="8" width="12.25" style="78" bestFit="1" customWidth="1"/>
    <col min="9" max="16384" width="11" style="78"/>
  </cols>
  <sheetData>
    <row r="1" spans="1:11" x14ac:dyDescent="0.2">
      <c r="A1" s="78" t="s">
        <v>14</v>
      </c>
      <c r="B1" s="78" t="s">
        <v>38</v>
      </c>
      <c r="G1" s="78" t="s">
        <v>30</v>
      </c>
      <c r="I1" s="78">
        <v>2021</v>
      </c>
    </row>
    <row r="2" spans="1:11" x14ac:dyDescent="0.2">
      <c r="A2" s="78" t="s">
        <v>15</v>
      </c>
      <c r="B2" s="78" t="s">
        <v>13</v>
      </c>
      <c r="G2" s="79" t="s">
        <v>31</v>
      </c>
      <c r="I2" s="78">
        <v>2022</v>
      </c>
      <c r="K2" s="78" t="b">
        <f>AND($B$2&lt;&gt;"",B5="")</f>
        <v>1</v>
      </c>
    </row>
    <row r="3" spans="1:11" x14ac:dyDescent="0.2">
      <c r="A3" s="78" t="s">
        <v>16</v>
      </c>
      <c r="B3" s="80">
        <f>SUM('Enter Form'!I34:R35,'Enter Form'!I37:R39)</f>
        <v>0</v>
      </c>
      <c r="G3" s="78" t="s">
        <v>72</v>
      </c>
      <c r="I3" s="78">
        <v>2023</v>
      </c>
    </row>
    <row r="4" spans="1:11" x14ac:dyDescent="0.2">
      <c r="A4" s="78" t="s">
        <v>10</v>
      </c>
      <c r="G4" s="78" t="s">
        <v>33</v>
      </c>
      <c r="I4" s="78">
        <v>2024</v>
      </c>
    </row>
    <row r="5" spans="1:11" x14ac:dyDescent="0.2">
      <c r="A5" s="78" t="s">
        <v>55</v>
      </c>
      <c r="I5" s="78">
        <v>2025</v>
      </c>
    </row>
    <row r="6" spans="1:11" x14ac:dyDescent="0.2">
      <c r="A6" s="78" t="s">
        <v>17</v>
      </c>
      <c r="F6" s="81">
        <v>3.56</v>
      </c>
      <c r="G6" s="79" t="s">
        <v>34</v>
      </c>
      <c r="I6" s="78">
        <v>2026</v>
      </c>
    </row>
    <row r="7" spans="1:11" x14ac:dyDescent="0.2">
      <c r="A7" s="78" t="s">
        <v>18</v>
      </c>
      <c r="I7" s="78">
        <v>2027</v>
      </c>
    </row>
    <row r="8" spans="1:11" x14ac:dyDescent="0.2">
      <c r="A8" s="78" t="s">
        <v>19</v>
      </c>
      <c r="I8" s="78">
        <v>2028</v>
      </c>
    </row>
    <row r="9" spans="1:11" x14ac:dyDescent="0.2">
      <c r="A9" s="78" t="s">
        <v>20</v>
      </c>
      <c r="I9" s="78">
        <v>2029</v>
      </c>
    </row>
    <row r="10" spans="1:11" x14ac:dyDescent="0.2">
      <c r="A10" s="78" t="s">
        <v>21</v>
      </c>
      <c r="F10" s="78" t="s">
        <v>90</v>
      </c>
      <c r="G10" s="79" t="s">
        <v>68</v>
      </c>
      <c r="I10" s="78">
        <v>2030</v>
      </c>
    </row>
    <row r="11" spans="1:11" x14ac:dyDescent="0.2">
      <c r="A11" s="78" t="s">
        <v>11</v>
      </c>
      <c r="I11" s="78">
        <v>2031</v>
      </c>
    </row>
    <row r="12" spans="1:11" x14ac:dyDescent="0.2">
      <c r="A12" s="78" t="s">
        <v>22</v>
      </c>
      <c r="I12" s="78">
        <v>2032</v>
      </c>
    </row>
    <row r="13" spans="1:11" x14ac:dyDescent="0.2">
      <c r="A13" s="78" t="s">
        <v>23</v>
      </c>
      <c r="F13" s="78" t="s">
        <v>12</v>
      </c>
      <c r="G13" s="78" t="s">
        <v>80</v>
      </c>
      <c r="H13" s="79"/>
      <c r="I13" s="78">
        <v>2033</v>
      </c>
    </row>
    <row r="14" spans="1:11" x14ac:dyDescent="0.2">
      <c r="A14" s="78" t="s">
        <v>24</v>
      </c>
      <c r="I14" s="78">
        <v>2034</v>
      </c>
    </row>
    <row r="15" spans="1:11" x14ac:dyDescent="0.2">
      <c r="A15" s="78" t="s">
        <v>25</v>
      </c>
      <c r="I15" s="78">
        <v>2035</v>
      </c>
    </row>
    <row r="16" spans="1:11" x14ac:dyDescent="0.2">
      <c r="A16" s="78" t="s">
        <v>26</v>
      </c>
      <c r="G16" s="78" t="s">
        <v>30</v>
      </c>
      <c r="I16" s="78">
        <v>2036</v>
      </c>
    </row>
    <row r="17" spans="1:9" x14ac:dyDescent="0.2">
      <c r="A17" s="78" t="s">
        <v>27</v>
      </c>
      <c r="F17" s="79" t="s">
        <v>69</v>
      </c>
      <c r="G17" s="78" t="s">
        <v>77</v>
      </c>
      <c r="I17" s="78">
        <v>2037</v>
      </c>
    </row>
    <row r="18" spans="1:9" x14ac:dyDescent="0.2">
      <c r="A18" s="78" t="s">
        <v>28</v>
      </c>
      <c r="F18" s="78" t="s">
        <v>82</v>
      </c>
      <c r="G18" s="78" t="s">
        <v>87</v>
      </c>
      <c r="I18" s="78">
        <v>2038</v>
      </c>
    </row>
    <row r="19" spans="1:9" x14ac:dyDescent="0.2">
      <c r="A19" s="78" t="s">
        <v>29</v>
      </c>
      <c r="F19" s="78" t="s">
        <v>81</v>
      </c>
      <c r="G19" s="78" t="s">
        <v>78</v>
      </c>
      <c r="I19" s="78">
        <v>2039</v>
      </c>
    </row>
    <row r="20" spans="1:9" x14ac:dyDescent="0.2">
      <c r="I20" s="78">
        <v>2040</v>
      </c>
    </row>
    <row r="21" spans="1:9" x14ac:dyDescent="0.2">
      <c r="I21" s="78">
        <v>2041</v>
      </c>
    </row>
    <row r="22" spans="1:9" x14ac:dyDescent="0.2">
      <c r="I22" s="78">
        <v>2042</v>
      </c>
    </row>
    <row r="23" spans="1:9" x14ac:dyDescent="0.2">
      <c r="I23" s="78">
        <v>2043</v>
      </c>
    </row>
    <row r="24" spans="1:9" x14ac:dyDescent="0.2">
      <c r="G24" s="79" t="s">
        <v>35</v>
      </c>
      <c r="I24" s="78">
        <v>2044</v>
      </c>
    </row>
    <row r="25" spans="1:9" x14ac:dyDescent="0.2">
      <c r="G25" s="78" t="s">
        <v>86</v>
      </c>
      <c r="I25" s="78">
        <v>2045</v>
      </c>
    </row>
    <row r="26" spans="1:9" x14ac:dyDescent="0.2">
      <c r="G26" s="78" t="s">
        <v>36</v>
      </c>
      <c r="I26" s="78">
        <v>2046</v>
      </c>
    </row>
    <row r="27" spans="1:9" x14ac:dyDescent="0.2">
      <c r="I27" s="78">
        <v>2047</v>
      </c>
    </row>
    <row r="28" spans="1:9" x14ac:dyDescent="0.2">
      <c r="G28" s="78" t="s">
        <v>79</v>
      </c>
      <c r="I28" s="78">
        <v>2048</v>
      </c>
    </row>
    <row r="29" spans="1:9" x14ac:dyDescent="0.2">
      <c r="I29" s="78">
        <v>2049</v>
      </c>
    </row>
    <row r="30" spans="1:9" x14ac:dyDescent="0.2">
      <c r="G30" s="78" t="s">
        <v>52</v>
      </c>
      <c r="I30" s="78">
        <v>2050</v>
      </c>
    </row>
    <row r="32" spans="1:9" x14ac:dyDescent="0.2">
      <c r="F32" s="78" t="s">
        <v>32</v>
      </c>
      <c r="G32" s="78" t="s">
        <v>73</v>
      </c>
    </row>
    <row r="33" spans="1:7" x14ac:dyDescent="0.2">
      <c r="F33" s="78" t="s">
        <v>33</v>
      </c>
      <c r="G33" s="78" t="s">
        <v>73</v>
      </c>
    </row>
    <row r="35" spans="1:7" x14ac:dyDescent="0.2">
      <c r="G35" s="78" t="s">
        <v>75</v>
      </c>
    </row>
    <row r="37" spans="1:7" x14ac:dyDescent="0.2">
      <c r="G37" s="78" t="s">
        <v>76</v>
      </c>
    </row>
    <row r="38" spans="1:7" x14ac:dyDescent="0.2">
      <c r="G38" s="78" t="s">
        <v>83</v>
      </c>
    </row>
    <row r="39" spans="1:7" x14ac:dyDescent="0.2">
      <c r="G39" s="78" t="s">
        <v>53</v>
      </c>
    </row>
    <row r="41" spans="1:7" ht="85.5" x14ac:dyDescent="0.2">
      <c r="A41" s="79" t="s">
        <v>88</v>
      </c>
    </row>
    <row r="42" spans="1:7" ht="99.75" x14ac:dyDescent="0.2">
      <c r="A42" s="79" t="s">
        <v>89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38</vt:i4>
      </vt:variant>
    </vt:vector>
  </HeadingPairs>
  <TitlesOfParts>
    <vt:vector size="40" baseType="lpstr">
      <vt:lpstr>Enter Form</vt:lpstr>
      <vt:lpstr>Data</vt:lpstr>
      <vt:lpstr>cellAusfuhrEZ1</vt:lpstr>
      <vt:lpstr>cellAusfuhrEZ2</vt:lpstr>
      <vt:lpstr>cellAusfuhrEZ3</vt:lpstr>
      <vt:lpstr>cellAusfuhrEZ4</vt:lpstr>
      <vt:lpstr>cellBeitragSatzEZ1</vt:lpstr>
      <vt:lpstr>cellBeitragSatzEZ2</vt:lpstr>
      <vt:lpstr>cellBeitragSatzEZ3</vt:lpstr>
      <vt:lpstr>cellBeitragSatzEZ4</vt:lpstr>
      <vt:lpstr>cellEinfuhrEZ1</vt:lpstr>
      <vt:lpstr>cellEinfuhrEZ2</vt:lpstr>
      <vt:lpstr>cellEinfuhrEZ3</vt:lpstr>
      <vt:lpstr>cellEinfuhrEZ4</vt:lpstr>
      <vt:lpstr>cellErstattungEZ1</vt:lpstr>
      <vt:lpstr>cellErstattungEZ2</vt:lpstr>
      <vt:lpstr>cellErstattungEZ3</vt:lpstr>
      <vt:lpstr>cellErstattungEZ4</vt:lpstr>
      <vt:lpstr>cellHerstellEZ1</vt:lpstr>
      <vt:lpstr>cellHerstellEZ2</vt:lpstr>
      <vt:lpstr>cellHerstellEZ3</vt:lpstr>
      <vt:lpstr>cellHerstellEZ4</vt:lpstr>
      <vt:lpstr>cellJahr</vt:lpstr>
      <vt:lpstr>cellMonat</vt:lpstr>
      <vt:lpstr>cellPosMengeEZ1</vt:lpstr>
      <vt:lpstr>cellPosMengeEZ2</vt:lpstr>
      <vt:lpstr>cellPosMengeEZ3</vt:lpstr>
      <vt:lpstr>cellPosMengeEZ4</vt:lpstr>
      <vt:lpstr>cellSaldo</vt:lpstr>
      <vt:lpstr>cellSeeschiffeEZ1</vt:lpstr>
      <vt:lpstr>cellSeeschiffeEZ2</vt:lpstr>
      <vt:lpstr>cellSeeschiffeEZ3</vt:lpstr>
      <vt:lpstr>cellSeeschiffeEZ4</vt:lpstr>
      <vt:lpstr>cellUst</vt:lpstr>
      <vt:lpstr>cellUstProzent</vt:lpstr>
      <vt:lpstr>cellWeiterEZ1</vt:lpstr>
      <vt:lpstr>cellWeiterEZ2</vt:lpstr>
      <vt:lpstr>cellWeiterEZ3</vt:lpstr>
      <vt:lpstr>cellWeiterEZ4</vt:lpstr>
      <vt:lpstr>'Enter Form'!Druckbereich</vt:lpstr>
    </vt:vector>
  </TitlesOfParts>
  <Company>Erdölbevorratungsverband KdöR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Kastens, Ralf (extern)</dc:creator>
  <cp:lastModifiedBy>Ahrendt, Reno</cp:lastModifiedBy>
  <cp:lastPrinted>2025-07-18T13:33:09Z</cp:lastPrinted>
  <dcterms:created xsi:type="dcterms:W3CDTF">2024-06-28T12:47:17Z</dcterms:created>
  <dcterms:modified xsi:type="dcterms:W3CDTF">2025-11-13T14:48:25Z</dcterms:modified>
</cp:coreProperties>
</file>